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60" windowWidth="25200" windowHeight="11115" activeTab="2"/>
  </bookViews>
  <sheets>
    <sheet name="Návod" sheetId="6" r:id="rId1"/>
    <sheet name=" vysvětlivky P a V + kódů" sheetId="1" r:id="rId2"/>
    <sheet name="PK-hlavička" sheetId="3" r:id="rId3"/>
    <sheet name="pokladní kniha" sheetId="2" r:id="rId4"/>
  </sheets>
  <definedNames>
    <definedName name="Amortizace">#REF!</definedName>
    <definedName name="CenaZAlitr">#REF!</definedName>
    <definedName name="_xlnm.Print_Area" localSheetId="2">'PK-hlavička'!$A$1:$F$37</definedName>
    <definedName name="_xlnm.Print_Area" localSheetId="3">'pokladní kniha'!$A$1:$X$220</definedName>
    <definedName name="Spotřeba">#REF!</definedName>
    <definedName name="Vozík">#REF!</definedName>
  </definedNames>
  <calcPr calcId="145621"/>
</workbook>
</file>

<file path=xl/calcChain.xml><?xml version="1.0" encoding="utf-8"?>
<calcChain xmlns="http://schemas.openxmlformats.org/spreadsheetml/2006/main">
  <c r="N4" i="2" l="1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16" i="2"/>
  <c r="N114" i="2"/>
  <c r="N115" i="2"/>
  <c r="O116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170" i="2"/>
  <c r="N171" i="2"/>
  <c r="N172" i="2"/>
  <c r="N169" i="2"/>
  <c r="O4" i="2"/>
  <c r="N53" i="2" l="1"/>
  <c r="N108" i="2"/>
  <c r="N218" i="2"/>
  <c r="F16" i="3" s="1"/>
  <c r="N163" i="2"/>
  <c r="H59" i="2"/>
  <c r="I59" i="2"/>
  <c r="J59" i="2"/>
  <c r="K59" i="2"/>
  <c r="L59" i="2"/>
  <c r="M59" i="2"/>
  <c r="O59" i="2"/>
  <c r="P59" i="2"/>
  <c r="Q59" i="2"/>
  <c r="R59" i="2"/>
  <c r="S59" i="2"/>
  <c r="T59" i="2"/>
  <c r="U59" i="2"/>
  <c r="V59" i="2"/>
  <c r="W59" i="2"/>
  <c r="X59" i="2"/>
  <c r="H60" i="2"/>
  <c r="I60" i="2"/>
  <c r="J60" i="2"/>
  <c r="K60" i="2"/>
  <c r="L60" i="2"/>
  <c r="M60" i="2"/>
  <c r="O60" i="2"/>
  <c r="P60" i="2"/>
  <c r="Q60" i="2"/>
  <c r="R60" i="2"/>
  <c r="S60" i="2"/>
  <c r="T60" i="2"/>
  <c r="U60" i="2"/>
  <c r="V60" i="2"/>
  <c r="W60" i="2"/>
  <c r="X60" i="2"/>
  <c r="H61" i="2"/>
  <c r="I61" i="2"/>
  <c r="J61" i="2"/>
  <c r="K61" i="2"/>
  <c r="L61" i="2"/>
  <c r="M61" i="2"/>
  <c r="O61" i="2"/>
  <c r="P61" i="2"/>
  <c r="Q61" i="2"/>
  <c r="R61" i="2"/>
  <c r="S61" i="2"/>
  <c r="T61" i="2"/>
  <c r="U61" i="2"/>
  <c r="V61" i="2"/>
  <c r="W61" i="2"/>
  <c r="X61" i="2"/>
  <c r="H62" i="2"/>
  <c r="I62" i="2"/>
  <c r="J62" i="2"/>
  <c r="K62" i="2"/>
  <c r="L62" i="2"/>
  <c r="M62" i="2"/>
  <c r="O62" i="2"/>
  <c r="P62" i="2"/>
  <c r="Q62" i="2"/>
  <c r="R62" i="2"/>
  <c r="S62" i="2"/>
  <c r="T62" i="2"/>
  <c r="U62" i="2"/>
  <c r="V62" i="2"/>
  <c r="W62" i="2"/>
  <c r="X62" i="2"/>
  <c r="H63" i="2"/>
  <c r="I63" i="2"/>
  <c r="J63" i="2"/>
  <c r="K63" i="2"/>
  <c r="L63" i="2"/>
  <c r="M63" i="2"/>
  <c r="O63" i="2"/>
  <c r="P63" i="2"/>
  <c r="Q63" i="2"/>
  <c r="R63" i="2"/>
  <c r="S63" i="2"/>
  <c r="T63" i="2"/>
  <c r="U63" i="2"/>
  <c r="V63" i="2"/>
  <c r="W63" i="2"/>
  <c r="X63" i="2"/>
  <c r="H64" i="2"/>
  <c r="I64" i="2"/>
  <c r="J64" i="2"/>
  <c r="K64" i="2"/>
  <c r="L64" i="2"/>
  <c r="M64" i="2"/>
  <c r="O64" i="2"/>
  <c r="P64" i="2"/>
  <c r="Q64" i="2"/>
  <c r="R64" i="2"/>
  <c r="S64" i="2"/>
  <c r="T64" i="2"/>
  <c r="U64" i="2"/>
  <c r="V64" i="2"/>
  <c r="W64" i="2"/>
  <c r="X64" i="2"/>
  <c r="H65" i="2"/>
  <c r="I65" i="2"/>
  <c r="J65" i="2"/>
  <c r="K65" i="2"/>
  <c r="L65" i="2"/>
  <c r="M65" i="2"/>
  <c r="O65" i="2"/>
  <c r="P65" i="2"/>
  <c r="Q65" i="2"/>
  <c r="R65" i="2"/>
  <c r="S65" i="2"/>
  <c r="T65" i="2"/>
  <c r="U65" i="2"/>
  <c r="V65" i="2"/>
  <c r="W65" i="2"/>
  <c r="X65" i="2"/>
  <c r="H66" i="2"/>
  <c r="I66" i="2"/>
  <c r="J66" i="2"/>
  <c r="K66" i="2"/>
  <c r="L66" i="2"/>
  <c r="M66" i="2"/>
  <c r="O66" i="2"/>
  <c r="P66" i="2"/>
  <c r="Q66" i="2"/>
  <c r="R66" i="2"/>
  <c r="S66" i="2"/>
  <c r="T66" i="2"/>
  <c r="U66" i="2"/>
  <c r="V66" i="2"/>
  <c r="W66" i="2"/>
  <c r="X66" i="2"/>
  <c r="H67" i="2"/>
  <c r="I67" i="2"/>
  <c r="J67" i="2"/>
  <c r="K67" i="2"/>
  <c r="L67" i="2"/>
  <c r="M67" i="2"/>
  <c r="O67" i="2"/>
  <c r="P67" i="2"/>
  <c r="Q67" i="2"/>
  <c r="R67" i="2"/>
  <c r="S67" i="2"/>
  <c r="T67" i="2"/>
  <c r="U67" i="2"/>
  <c r="V67" i="2"/>
  <c r="W67" i="2"/>
  <c r="X67" i="2"/>
  <c r="H68" i="2"/>
  <c r="I68" i="2"/>
  <c r="J68" i="2"/>
  <c r="K68" i="2"/>
  <c r="L68" i="2"/>
  <c r="M68" i="2"/>
  <c r="O68" i="2"/>
  <c r="P68" i="2"/>
  <c r="Q68" i="2"/>
  <c r="R68" i="2"/>
  <c r="S68" i="2"/>
  <c r="T68" i="2"/>
  <c r="U68" i="2"/>
  <c r="V68" i="2"/>
  <c r="W68" i="2"/>
  <c r="X68" i="2"/>
  <c r="H69" i="2"/>
  <c r="I69" i="2"/>
  <c r="J69" i="2"/>
  <c r="K69" i="2"/>
  <c r="L69" i="2"/>
  <c r="M69" i="2"/>
  <c r="O69" i="2"/>
  <c r="P69" i="2"/>
  <c r="Q69" i="2"/>
  <c r="R69" i="2"/>
  <c r="S69" i="2"/>
  <c r="T69" i="2"/>
  <c r="U69" i="2"/>
  <c r="V69" i="2"/>
  <c r="W69" i="2"/>
  <c r="X69" i="2"/>
  <c r="H70" i="2"/>
  <c r="I70" i="2"/>
  <c r="J70" i="2"/>
  <c r="K70" i="2"/>
  <c r="L70" i="2"/>
  <c r="M70" i="2"/>
  <c r="O70" i="2"/>
  <c r="P70" i="2"/>
  <c r="Q70" i="2"/>
  <c r="R70" i="2"/>
  <c r="S70" i="2"/>
  <c r="T70" i="2"/>
  <c r="U70" i="2"/>
  <c r="V70" i="2"/>
  <c r="W70" i="2"/>
  <c r="X70" i="2"/>
  <c r="H71" i="2"/>
  <c r="I71" i="2"/>
  <c r="J71" i="2"/>
  <c r="K71" i="2"/>
  <c r="L71" i="2"/>
  <c r="M71" i="2"/>
  <c r="O71" i="2"/>
  <c r="P71" i="2"/>
  <c r="Q71" i="2"/>
  <c r="R71" i="2"/>
  <c r="S71" i="2"/>
  <c r="T71" i="2"/>
  <c r="U71" i="2"/>
  <c r="V71" i="2"/>
  <c r="W71" i="2"/>
  <c r="X71" i="2"/>
  <c r="H72" i="2"/>
  <c r="I72" i="2"/>
  <c r="J72" i="2"/>
  <c r="K72" i="2"/>
  <c r="L72" i="2"/>
  <c r="M72" i="2"/>
  <c r="O72" i="2"/>
  <c r="P72" i="2"/>
  <c r="Q72" i="2"/>
  <c r="R72" i="2"/>
  <c r="S72" i="2"/>
  <c r="T72" i="2"/>
  <c r="U72" i="2"/>
  <c r="V72" i="2"/>
  <c r="W72" i="2"/>
  <c r="X72" i="2"/>
  <c r="H73" i="2"/>
  <c r="I73" i="2"/>
  <c r="J73" i="2"/>
  <c r="K73" i="2"/>
  <c r="L73" i="2"/>
  <c r="M73" i="2"/>
  <c r="O73" i="2"/>
  <c r="P73" i="2"/>
  <c r="Q73" i="2"/>
  <c r="R73" i="2"/>
  <c r="S73" i="2"/>
  <c r="T73" i="2"/>
  <c r="U73" i="2"/>
  <c r="V73" i="2"/>
  <c r="W73" i="2"/>
  <c r="X73" i="2"/>
  <c r="H74" i="2"/>
  <c r="I74" i="2"/>
  <c r="J74" i="2"/>
  <c r="K74" i="2"/>
  <c r="L74" i="2"/>
  <c r="M74" i="2"/>
  <c r="O74" i="2"/>
  <c r="P74" i="2"/>
  <c r="Q74" i="2"/>
  <c r="R74" i="2"/>
  <c r="S74" i="2"/>
  <c r="T74" i="2"/>
  <c r="U74" i="2"/>
  <c r="V74" i="2"/>
  <c r="W74" i="2"/>
  <c r="X74" i="2"/>
  <c r="H75" i="2"/>
  <c r="I75" i="2"/>
  <c r="J75" i="2"/>
  <c r="K75" i="2"/>
  <c r="L75" i="2"/>
  <c r="M75" i="2"/>
  <c r="O75" i="2"/>
  <c r="P75" i="2"/>
  <c r="Q75" i="2"/>
  <c r="R75" i="2"/>
  <c r="S75" i="2"/>
  <c r="T75" i="2"/>
  <c r="U75" i="2"/>
  <c r="V75" i="2"/>
  <c r="W75" i="2"/>
  <c r="X75" i="2"/>
  <c r="H76" i="2"/>
  <c r="I76" i="2"/>
  <c r="J76" i="2"/>
  <c r="K76" i="2"/>
  <c r="L76" i="2"/>
  <c r="M76" i="2"/>
  <c r="O76" i="2"/>
  <c r="P76" i="2"/>
  <c r="Q76" i="2"/>
  <c r="R76" i="2"/>
  <c r="S76" i="2"/>
  <c r="T76" i="2"/>
  <c r="U76" i="2"/>
  <c r="V76" i="2"/>
  <c r="W76" i="2"/>
  <c r="X76" i="2"/>
  <c r="H77" i="2"/>
  <c r="I77" i="2"/>
  <c r="J77" i="2"/>
  <c r="K77" i="2"/>
  <c r="L77" i="2"/>
  <c r="M77" i="2"/>
  <c r="O77" i="2"/>
  <c r="P77" i="2"/>
  <c r="Q77" i="2"/>
  <c r="R77" i="2"/>
  <c r="S77" i="2"/>
  <c r="T77" i="2"/>
  <c r="U77" i="2"/>
  <c r="V77" i="2"/>
  <c r="W77" i="2"/>
  <c r="X77" i="2"/>
  <c r="H78" i="2"/>
  <c r="I78" i="2"/>
  <c r="J78" i="2"/>
  <c r="K78" i="2"/>
  <c r="L78" i="2"/>
  <c r="M78" i="2"/>
  <c r="O78" i="2"/>
  <c r="P78" i="2"/>
  <c r="Q78" i="2"/>
  <c r="R78" i="2"/>
  <c r="S78" i="2"/>
  <c r="T78" i="2"/>
  <c r="U78" i="2"/>
  <c r="V78" i="2"/>
  <c r="W78" i="2"/>
  <c r="X78" i="2"/>
  <c r="H79" i="2"/>
  <c r="I79" i="2"/>
  <c r="J79" i="2"/>
  <c r="K79" i="2"/>
  <c r="L79" i="2"/>
  <c r="M79" i="2"/>
  <c r="O79" i="2"/>
  <c r="P79" i="2"/>
  <c r="Q79" i="2"/>
  <c r="R79" i="2"/>
  <c r="S79" i="2"/>
  <c r="T79" i="2"/>
  <c r="U79" i="2"/>
  <c r="V79" i="2"/>
  <c r="W79" i="2"/>
  <c r="X79" i="2"/>
  <c r="H80" i="2"/>
  <c r="I80" i="2"/>
  <c r="J80" i="2"/>
  <c r="K80" i="2"/>
  <c r="L80" i="2"/>
  <c r="M80" i="2"/>
  <c r="O80" i="2"/>
  <c r="P80" i="2"/>
  <c r="Q80" i="2"/>
  <c r="R80" i="2"/>
  <c r="S80" i="2"/>
  <c r="T80" i="2"/>
  <c r="U80" i="2"/>
  <c r="V80" i="2"/>
  <c r="W80" i="2"/>
  <c r="X80" i="2"/>
  <c r="H81" i="2"/>
  <c r="I81" i="2"/>
  <c r="J81" i="2"/>
  <c r="K81" i="2"/>
  <c r="L81" i="2"/>
  <c r="M81" i="2"/>
  <c r="O81" i="2"/>
  <c r="P81" i="2"/>
  <c r="Q81" i="2"/>
  <c r="R81" i="2"/>
  <c r="S81" i="2"/>
  <c r="T81" i="2"/>
  <c r="U81" i="2"/>
  <c r="V81" i="2"/>
  <c r="W81" i="2"/>
  <c r="X81" i="2"/>
  <c r="H82" i="2"/>
  <c r="I82" i="2"/>
  <c r="J82" i="2"/>
  <c r="K82" i="2"/>
  <c r="L82" i="2"/>
  <c r="M82" i="2"/>
  <c r="O82" i="2"/>
  <c r="P82" i="2"/>
  <c r="Q82" i="2"/>
  <c r="R82" i="2"/>
  <c r="S82" i="2"/>
  <c r="T82" i="2"/>
  <c r="U82" i="2"/>
  <c r="V82" i="2"/>
  <c r="W82" i="2"/>
  <c r="X82" i="2"/>
  <c r="H83" i="2"/>
  <c r="I83" i="2"/>
  <c r="J83" i="2"/>
  <c r="K83" i="2"/>
  <c r="L83" i="2"/>
  <c r="M83" i="2"/>
  <c r="O83" i="2"/>
  <c r="P83" i="2"/>
  <c r="Q83" i="2"/>
  <c r="R83" i="2"/>
  <c r="S83" i="2"/>
  <c r="T83" i="2"/>
  <c r="U83" i="2"/>
  <c r="V83" i="2"/>
  <c r="W83" i="2"/>
  <c r="X83" i="2"/>
  <c r="H84" i="2"/>
  <c r="I84" i="2"/>
  <c r="J84" i="2"/>
  <c r="K84" i="2"/>
  <c r="L84" i="2"/>
  <c r="M84" i="2"/>
  <c r="O84" i="2"/>
  <c r="P84" i="2"/>
  <c r="Q84" i="2"/>
  <c r="R84" i="2"/>
  <c r="S84" i="2"/>
  <c r="T84" i="2"/>
  <c r="U84" i="2"/>
  <c r="V84" i="2"/>
  <c r="W84" i="2"/>
  <c r="X84" i="2"/>
  <c r="H85" i="2"/>
  <c r="I85" i="2"/>
  <c r="J85" i="2"/>
  <c r="K85" i="2"/>
  <c r="L85" i="2"/>
  <c r="M85" i="2"/>
  <c r="O85" i="2"/>
  <c r="P85" i="2"/>
  <c r="Q85" i="2"/>
  <c r="R85" i="2"/>
  <c r="S85" i="2"/>
  <c r="T85" i="2"/>
  <c r="U85" i="2"/>
  <c r="V85" i="2"/>
  <c r="W85" i="2"/>
  <c r="X85" i="2"/>
  <c r="H86" i="2"/>
  <c r="I86" i="2"/>
  <c r="J86" i="2"/>
  <c r="K86" i="2"/>
  <c r="L86" i="2"/>
  <c r="M86" i="2"/>
  <c r="O86" i="2"/>
  <c r="P86" i="2"/>
  <c r="Q86" i="2"/>
  <c r="R86" i="2"/>
  <c r="S86" i="2"/>
  <c r="T86" i="2"/>
  <c r="U86" i="2"/>
  <c r="V86" i="2"/>
  <c r="W86" i="2"/>
  <c r="X86" i="2"/>
  <c r="H87" i="2"/>
  <c r="I87" i="2"/>
  <c r="J87" i="2"/>
  <c r="K87" i="2"/>
  <c r="L87" i="2"/>
  <c r="M87" i="2"/>
  <c r="O87" i="2"/>
  <c r="P87" i="2"/>
  <c r="Q87" i="2"/>
  <c r="R87" i="2"/>
  <c r="S87" i="2"/>
  <c r="T87" i="2"/>
  <c r="U87" i="2"/>
  <c r="V87" i="2"/>
  <c r="W87" i="2"/>
  <c r="X87" i="2"/>
  <c r="H88" i="2"/>
  <c r="I88" i="2"/>
  <c r="J88" i="2"/>
  <c r="K88" i="2"/>
  <c r="L88" i="2"/>
  <c r="M88" i="2"/>
  <c r="O88" i="2"/>
  <c r="P88" i="2"/>
  <c r="Q88" i="2"/>
  <c r="R88" i="2"/>
  <c r="S88" i="2"/>
  <c r="T88" i="2"/>
  <c r="U88" i="2"/>
  <c r="V88" i="2"/>
  <c r="W88" i="2"/>
  <c r="X88" i="2"/>
  <c r="H89" i="2"/>
  <c r="I89" i="2"/>
  <c r="J89" i="2"/>
  <c r="K89" i="2"/>
  <c r="L89" i="2"/>
  <c r="M89" i="2"/>
  <c r="O89" i="2"/>
  <c r="P89" i="2"/>
  <c r="Q89" i="2"/>
  <c r="R89" i="2"/>
  <c r="S89" i="2"/>
  <c r="T89" i="2"/>
  <c r="U89" i="2"/>
  <c r="V89" i="2"/>
  <c r="W89" i="2"/>
  <c r="X89" i="2"/>
  <c r="H90" i="2"/>
  <c r="I90" i="2"/>
  <c r="J90" i="2"/>
  <c r="K90" i="2"/>
  <c r="L90" i="2"/>
  <c r="M90" i="2"/>
  <c r="O90" i="2"/>
  <c r="P90" i="2"/>
  <c r="Q90" i="2"/>
  <c r="R90" i="2"/>
  <c r="S90" i="2"/>
  <c r="T90" i="2"/>
  <c r="U90" i="2"/>
  <c r="V90" i="2"/>
  <c r="W90" i="2"/>
  <c r="X90" i="2"/>
  <c r="H91" i="2"/>
  <c r="I91" i="2"/>
  <c r="J91" i="2"/>
  <c r="K91" i="2"/>
  <c r="L91" i="2"/>
  <c r="M91" i="2"/>
  <c r="O91" i="2"/>
  <c r="P91" i="2"/>
  <c r="Q91" i="2"/>
  <c r="R91" i="2"/>
  <c r="S91" i="2"/>
  <c r="T91" i="2"/>
  <c r="U91" i="2"/>
  <c r="V91" i="2"/>
  <c r="W91" i="2"/>
  <c r="X91" i="2"/>
  <c r="H92" i="2"/>
  <c r="I92" i="2"/>
  <c r="J92" i="2"/>
  <c r="K92" i="2"/>
  <c r="L92" i="2"/>
  <c r="M92" i="2"/>
  <c r="O92" i="2"/>
  <c r="P92" i="2"/>
  <c r="Q92" i="2"/>
  <c r="R92" i="2"/>
  <c r="S92" i="2"/>
  <c r="T92" i="2"/>
  <c r="U92" i="2"/>
  <c r="V92" i="2"/>
  <c r="W92" i="2"/>
  <c r="X92" i="2"/>
  <c r="H93" i="2"/>
  <c r="I93" i="2"/>
  <c r="J93" i="2"/>
  <c r="K93" i="2"/>
  <c r="L93" i="2"/>
  <c r="M93" i="2"/>
  <c r="O93" i="2"/>
  <c r="P93" i="2"/>
  <c r="Q93" i="2"/>
  <c r="R93" i="2"/>
  <c r="S93" i="2"/>
  <c r="T93" i="2"/>
  <c r="U93" i="2"/>
  <c r="V93" i="2"/>
  <c r="W93" i="2"/>
  <c r="X93" i="2"/>
  <c r="H94" i="2"/>
  <c r="I94" i="2"/>
  <c r="J94" i="2"/>
  <c r="K94" i="2"/>
  <c r="L94" i="2"/>
  <c r="M94" i="2"/>
  <c r="O94" i="2"/>
  <c r="P94" i="2"/>
  <c r="Q94" i="2"/>
  <c r="R94" i="2"/>
  <c r="S94" i="2"/>
  <c r="T94" i="2"/>
  <c r="U94" i="2"/>
  <c r="V94" i="2"/>
  <c r="W94" i="2"/>
  <c r="X94" i="2"/>
  <c r="H95" i="2"/>
  <c r="I95" i="2"/>
  <c r="J95" i="2"/>
  <c r="K95" i="2"/>
  <c r="L95" i="2"/>
  <c r="M95" i="2"/>
  <c r="O95" i="2"/>
  <c r="P95" i="2"/>
  <c r="Q95" i="2"/>
  <c r="R95" i="2"/>
  <c r="S95" i="2"/>
  <c r="T95" i="2"/>
  <c r="U95" i="2"/>
  <c r="V95" i="2"/>
  <c r="W95" i="2"/>
  <c r="X95" i="2"/>
  <c r="H96" i="2"/>
  <c r="I96" i="2"/>
  <c r="J96" i="2"/>
  <c r="K96" i="2"/>
  <c r="L96" i="2"/>
  <c r="M96" i="2"/>
  <c r="O96" i="2"/>
  <c r="P96" i="2"/>
  <c r="Q96" i="2"/>
  <c r="R96" i="2"/>
  <c r="S96" i="2"/>
  <c r="T96" i="2"/>
  <c r="U96" i="2"/>
  <c r="V96" i="2"/>
  <c r="W96" i="2"/>
  <c r="X96" i="2"/>
  <c r="H97" i="2"/>
  <c r="I97" i="2"/>
  <c r="J97" i="2"/>
  <c r="K97" i="2"/>
  <c r="L97" i="2"/>
  <c r="M97" i="2"/>
  <c r="O97" i="2"/>
  <c r="P97" i="2"/>
  <c r="Q97" i="2"/>
  <c r="R97" i="2"/>
  <c r="S97" i="2"/>
  <c r="T97" i="2"/>
  <c r="U97" i="2"/>
  <c r="V97" i="2"/>
  <c r="W97" i="2"/>
  <c r="X97" i="2"/>
  <c r="H98" i="2"/>
  <c r="I98" i="2"/>
  <c r="J98" i="2"/>
  <c r="K98" i="2"/>
  <c r="L98" i="2"/>
  <c r="M98" i="2"/>
  <c r="O98" i="2"/>
  <c r="P98" i="2"/>
  <c r="Q98" i="2"/>
  <c r="R98" i="2"/>
  <c r="S98" i="2"/>
  <c r="T98" i="2"/>
  <c r="U98" i="2"/>
  <c r="V98" i="2"/>
  <c r="W98" i="2"/>
  <c r="X98" i="2"/>
  <c r="H99" i="2"/>
  <c r="I99" i="2"/>
  <c r="J99" i="2"/>
  <c r="K99" i="2"/>
  <c r="L99" i="2"/>
  <c r="M99" i="2"/>
  <c r="O99" i="2"/>
  <c r="P99" i="2"/>
  <c r="Q99" i="2"/>
  <c r="R99" i="2"/>
  <c r="S99" i="2"/>
  <c r="T99" i="2"/>
  <c r="U99" i="2"/>
  <c r="V99" i="2"/>
  <c r="W99" i="2"/>
  <c r="X99" i="2"/>
  <c r="H100" i="2"/>
  <c r="I100" i="2"/>
  <c r="J100" i="2"/>
  <c r="K100" i="2"/>
  <c r="L100" i="2"/>
  <c r="M100" i="2"/>
  <c r="O100" i="2"/>
  <c r="P100" i="2"/>
  <c r="Q100" i="2"/>
  <c r="R100" i="2"/>
  <c r="S100" i="2"/>
  <c r="T100" i="2"/>
  <c r="U100" i="2"/>
  <c r="V100" i="2"/>
  <c r="W100" i="2"/>
  <c r="X100" i="2"/>
  <c r="H101" i="2"/>
  <c r="I101" i="2"/>
  <c r="J101" i="2"/>
  <c r="K101" i="2"/>
  <c r="L101" i="2"/>
  <c r="M101" i="2"/>
  <c r="O101" i="2"/>
  <c r="P101" i="2"/>
  <c r="Q101" i="2"/>
  <c r="R101" i="2"/>
  <c r="S101" i="2"/>
  <c r="T101" i="2"/>
  <c r="U101" i="2"/>
  <c r="V101" i="2"/>
  <c r="W101" i="2"/>
  <c r="X101" i="2"/>
  <c r="H102" i="2"/>
  <c r="I102" i="2"/>
  <c r="J102" i="2"/>
  <c r="K102" i="2"/>
  <c r="L102" i="2"/>
  <c r="M102" i="2"/>
  <c r="O102" i="2"/>
  <c r="P102" i="2"/>
  <c r="Q102" i="2"/>
  <c r="R102" i="2"/>
  <c r="S102" i="2"/>
  <c r="T102" i="2"/>
  <c r="U102" i="2"/>
  <c r="V102" i="2"/>
  <c r="W102" i="2"/>
  <c r="X102" i="2"/>
  <c r="H103" i="2"/>
  <c r="I103" i="2"/>
  <c r="J103" i="2"/>
  <c r="K103" i="2"/>
  <c r="L103" i="2"/>
  <c r="M103" i="2"/>
  <c r="O103" i="2"/>
  <c r="P103" i="2"/>
  <c r="Q103" i="2"/>
  <c r="R103" i="2"/>
  <c r="S103" i="2"/>
  <c r="T103" i="2"/>
  <c r="U103" i="2"/>
  <c r="V103" i="2"/>
  <c r="W103" i="2"/>
  <c r="X103" i="2"/>
  <c r="H104" i="2"/>
  <c r="I104" i="2"/>
  <c r="J104" i="2"/>
  <c r="K104" i="2"/>
  <c r="L104" i="2"/>
  <c r="M104" i="2"/>
  <c r="O104" i="2"/>
  <c r="P104" i="2"/>
  <c r="Q104" i="2"/>
  <c r="R104" i="2"/>
  <c r="S104" i="2"/>
  <c r="T104" i="2"/>
  <c r="U104" i="2"/>
  <c r="V104" i="2"/>
  <c r="W104" i="2"/>
  <c r="X104" i="2"/>
  <c r="H105" i="2"/>
  <c r="I105" i="2"/>
  <c r="J105" i="2"/>
  <c r="K105" i="2"/>
  <c r="L105" i="2"/>
  <c r="M105" i="2"/>
  <c r="O105" i="2"/>
  <c r="P105" i="2"/>
  <c r="Q105" i="2"/>
  <c r="R105" i="2"/>
  <c r="S105" i="2"/>
  <c r="T105" i="2"/>
  <c r="U105" i="2"/>
  <c r="V105" i="2"/>
  <c r="W105" i="2"/>
  <c r="X105" i="2"/>
  <c r="H106" i="2"/>
  <c r="I106" i="2"/>
  <c r="J106" i="2"/>
  <c r="K106" i="2"/>
  <c r="L106" i="2"/>
  <c r="M106" i="2"/>
  <c r="O106" i="2"/>
  <c r="P106" i="2"/>
  <c r="Q106" i="2"/>
  <c r="R106" i="2"/>
  <c r="S106" i="2"/>
  <c r="T106" i="2"/>
  <c r="U106" i="2"/>
  <c r="V106" i="2"/>
  <c r="W106" i="2"/>
  <c r="X106" i="2"/>
  <c r="H107" i="2"/>
  <c r="I107" i="2"/>
  <c r="J107" i="2"/>
  <c r="K107" i="2"/>
  <c r="L107" i="2"/>
  <c r="M107" i="2"/>
  <c r="O107" i="2"/>
  <c r="P107" i="2"/>
  <c r="Q107" i="2"/>
  <c r="R107" i="2"/>
  <c r="S107" i="2"/>
  <c r="T107" i="2"/>
  <c r="U107" i="2"/>
  <c r="V107" i="2"/>
  <c r="W107" i="2"/>
  <c r="X107" i="2"/>
  <c r="R4" i="2" l="1"/>
  <c r="R5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115" i="2"/>
  <c r="R116" i="2"/>
  <c r="R117" i="2"/>
  <c r="R118" i="2"/>
  <c r="R119" i="2"/>
  <c r="R120" i="2"/>
  <c r="R121" i="2"/>
  <c r="R122" i="2"/>
  <c r="R123" i="2"/>
  <c r="R124" i="2"/>
  <c r="R125" i="2"/>
  <c r="R126" i="2"/>
  <c r="R127" i="2"/>
  <c r="R128" i="2"/>
  <c r="R129" i="2"/>
  <c r="R130" i="2"/>
  <c r="R131" i="2"/>
  <c r="R132" i="2"/>
  <c r="R133" i="2"/>
  <c r="R134" i="2"/>
  <c r="R135" i="2"/>
  <c r="R136" i="2"/>
  <c r="R137" i="2"/>
  <c r="R138" i="2"/>
  <c r="R139" i="2"/>
  <c r="R140" i="2"/>
  <c r="R141" i="2"/>
  <c r="R142" i="2"/>
  <c r="R143" i="2"/>
  <c r="R144" i="2"/>
  <c r="R145" i="2"/>
  <c r="R146" i="2"/>
  <c r="R147" i="2"/>
  <c r="R148" i="2"/>
  <c r="R149" i="2"/>
  <c r="R150" i="2"/>
  <c r="R151" i="2"/>
  <c r="R152" i="2"/>
  <c r="R153" i="2"/>
  <c r="R154" i="2"/>
  <c r="R155" i="2"/>
  <c r="R156" i="2"/>
  <c r="R157" i="2"/>
  <c r="R158" i="2"/>
  <c r="R159" i="2"/>
  <c r="R160" i="2"/>
  <c r="R161" i="2"/>
  <c r="R162" i="2"/>
  <c r="R114" i="2"/>
  <c r="R169" i="2"/>
  <c r="R170" i="2"/>
  <c r="R171" i="2"/>
  <c r="R172" i="2"/>
  <c r="R173" i="2"/>
  <c r="R174" i="2"/>
  <c r="R175" i="2"/>
  <c r="R176" i="2"/>
  <c r="R177" i="2"/>
  <c r="R178" i="2"/>
  <c r="R179" i="2"/>
  <c r="R180" i="2"/>
  <c r="R181" i="2"/>
  <c r="R182" i="2"/>
  <c r="R183" i="2"/>
  <c r="R184" i="2"/>
  <c r="R185" i="2"/>
  <c r="R186" i="2"/>
  <c r="R187" i="2"/>
  <c r="R188" i="2"/>
  <c r="R189" i="2"/>
  <c r="R190" i="2"/>
  <c r="R191" i="2"/>
  <c r="R192" i="2"/>
  <c r="R193" i="2"/>
  <c r="R194" i="2"/>
  <c r="R195" i="2"/>
  <c r="R196" i="2"/>
  <c r="R197" i="2"/>
  <c r="R198" i="2"/>
  <c r="R199" i="2"/>
  <c r="R200" i="2"/>
  <c r="R201" i="2"/>
  <c r="R202" i="2"/>
  <c r="R203" i="2"/>
  <c r="R204" i="2"/>
  <c r="R205" i="2"/>
  <c r="R206" i="2"/>
  <c r="R207" i="2"/>
  <c r="R208" i="2"/>
  <c r="R209" i="2"/>
  <c r="R210" i="2"/>
  <c r="R211" i="2"/>
  <c r="R212" i="2"/>
  <c r="R213" i="2"/>
  <c r="R214" i="2"/>
  <c r="R215" i="2"/>
  <c r="R216" i="2"/>
  <c r="R217" i="2"/>
  <c r="Q170" i="2"/>
  <c r="S170" i="2"/>
  <c r="T170" i="2"/>
  <c r="U170" i="2"/>
  <c r="V170" i="2"/>
  <c r="W170" i="2"/>
  <c r="X170" i="2"/>
  <c r="Q171" i="2"/>
  <c r="S171" i="2"/>
  <c r="T171" i="2"/>
  <c r="U171" i="2"/>
  <c r="V171" i="2"/>
  <c r="W171" i="2"/>
  <c r="X171" i="2"/>
  <c r="Q172" i="2"/>
  <c r="S172" i="2"/>
  <c r="T172" i="2"/>
  <c r="U172" i="2"/>
  <c r="V172" i="2"/>
  <c r="W172" i="2"/>
  <c r="X172" i="2"/>
  <c r="Q173" i="2"/>
  <c r="S173" i="2"/>
  <c r="T173" i="2"/>
  <c r="U173" i="2"/>
  <c r="V173" i="2"/>
  <c r="W173" i="2"/>
  <c r="X173" i="2"/>
  <c r="Q174" i="2"/>
  <c r="S174" i="2"/>
  <c r="T174" i="2"/>
  <c r="U174" i="2"/>
  <c r="V174" i="2"/>
  <c r="W174" i="2"/>
  <c r="X174" i="2"/>
  <c r="Q175" i="2"/>
  <c r="S175" i="2"/>
  <c r="T175" i="2"/>
  <c r="U175" i="2"/>
  <c r="V175" i="2"/>
  <c r="W175" i="2"/>
  <c r="X175" i="2"/>
  <c r="Q176" i="2"/>
  <c r="S176" i="2"/>
  <c r="T176" i="2"/>
  <c r="U176" i="2"/>
  <c r="V176" i="2"/>
  <c r="W176" i="2"/>
  <c r="X176" i="2"/>
  <c r="Q177" i="2"/>
  <c r="S177" i="2"/>
  <c r="T177" i="2"/>
  <c r="U177" i="2"/>
  <c r="V177" i="2"/>
  <c r="W177" i="2"/>
  <c r="X177" i="2"/>
  <c r="Q178" i="2"/>
  <c r="S178" i="2"/>
  <c r="T178" i="2"/>
  <c r="U178" i="2"/>
  <c r="V178" i="2"/>
  <c r="W178" i="2"/>
  <c r="X178" i="2"/>
  <c r="Q179" i="2"/>
  <c r="S179" i="2"/>
  <c r="T179" i="2"/>
  <c r="U179" i="2"/>
  <c r="V179" i="2"/>
  <c r="W179" i="2"/>
  <c r="X179" i="2"/>
  <c r="Q180" i="2"/>
  <c r="S180" i="2"/>
  <c r="T180" i="2"/>
  <c r="U180" i="2"/>
  <c r="V180" i="2"/>
  <c r="W180" i="2"/>
  <c r="X180" i="2"/>
  <c r="Q181" i="2"/>
  <c r="S181" i="2"/>
  <c r="T181" i="2"/>
  <c r="U181" i="2"/>
  <c r="V181" i="2"/>
  <c r="W181" i="2"/>
  <c r="X181" i="2"/>
  <c r="Q182" i="2"/>
  <c r="S182" i="2"/>
  <c r="T182" i="2"/>
  <c r="U182" i="2"/>
  <c r="V182" i="2"/>
  <c r="W182" i="2"/>
  <c r="X182" i="2"/>
  <c r="Q183" i="2"/>
  <c r="S183" i="2"/>
  <c r="T183" i="2"/>
  <c r="U183" i="2"/>
  <c r="V183" i="2"/>
  <c r="W183" i="2"/>
  <c r="X183" i="2"/>
  <c r="Q184" i="2"/>
  <c r="S184" i="2"/>
  <c r="T184" i="2"/>
  <c r="U184" i="2"/>
  <c r="V184" i="2"/>
  <c r="W184" i="2"/>
  <c r="X184" i="2"/>
  <c r="Q185" i="2"/>
  <c r="S185" i="2"/>
  <c r="T185" i="2"/>
  <c r="U185" i="2"/>
  <c r="V185" i="2"/>
  <c r="W185" i="2"/>
  <c r="X185" i="2"/>
  <c r="Q186" i="2"/>
  <c r="S186" i="2"/>
  <c r="T186" i="2"/>
  <c r="U186" i="2"/>
  <c r="V186" i="2"/>
  <c r="W186" i="2"/>
  <c r="X186" i="2"/>
  <c r="Q187" i="2"/>
  <c r="S187" i="2"/>
  <c r="T187" i="2"/>
  <c r="U187" i="2"/>
  <c r="V187" i="2"/>
  <c r="W187" i="2"/>
  <c r="X187" i="2"/>
  <c r="Q188" i="2"/>
  <c r="S188" i="2"/>
  <c r="T188" i="2"/>
  <c r="U188" i="2"/>
  <c r="V188" i="2"/>
  <c r="W188" i="2"/>
  <c r="X188" i="2"/>
  <c r="Q189" i="2"/>
  <c r="S189" i="2"/>
  <c r="T189" i="2"/>
  <c r="U189" i="2"/>
  <c r="V189" i="2"/>
  <c r="W189" i="2"/>
  <c r="X189" i="2"/>
  <c r="Q190" i="2"/>
  <c r="S190" i="2"/>
  <c r="T190" i="2"/>
  <c r="U190" i="2"/>
  <c r="V190" i="2"/>
  <c r="W190" i="2"/>
  <c r="X190" i="2"/>
  <c r="Q191" i="2"/>
  <c r="S191" i="2"/>
  <c r="T191" i="2"/>
  <c r="U191" i="2"/>
  <c r="V191" i="2"/>
  <c r="W191" i="2"/>
  <c r="X191" i="2"/>
  <c r="Q192" i="2"/>
  <c r="S192" i="2"/>
  <c r="T192" i="2"/>
  <c r="U192" i="2"/>
  <c r="V192" i="2"/>
  <c r="W192" i="2"/>
  <c r="X192" i="2"/>
  <c r="Q193" i="2"/>
  <c r="S193" i="2"/>
  <c r="T193" i="2"/>
  <c r="U193" i="2"/>
  <c r="V193" i="2"/>
  <c r="W193" i="2"/>
  <c r="X193" i="2"/>
  <c r="Q194" i="2"/>
  <c r="S194" i="2"/>
  <c r="T194" i="2"/>
  <c r="U194" i="2"/>
  <c r="V194" i="2"/>
  <c r="W194" i="2"/>
  <c r="X194" i="2"/>
  <c r="Q195" i="2"/>
  <c r="S195" i="2"/>
  <c r="T195" i="2"/>
  <c r="U195" i="2"/>
  <c r="V195" i="2"/>
  <c r="W195" i="2"/>
  <c r="X195" i="2"/>
  <c r="Q196" i="2"/>
  <c r="S196" i="2"/>
  <c r="T196" i="2"/>
  <c r="U196" i="2"/>
  <c r="V196" i="2"/>
  <c r="W196" i="2"/>
  <c r="X196" i="2"/>
  <c r="Q197" i="2"/>
  <c r="S197" i="2"/>
  <c r="T197" i="2"/>
  <c r="U197" i="2"/>
  <c r="V197" i="2"/>
  <c r="W197" i="2"/>
  <c r="X197" i="2"/>
  <c r="Q198" i="2"/>
  <c r="S198" i="2"/>
  <c r="T198" i="2"/>
  <c r="U198" i="2"/>
  <c r="V198" i="2"/>
  <c r="W198" i="2"/>
  <c r="X198" i="2"/>
  <c r="Q199" i="2"/>
  <c r="S199" i="2"/>
  <c r="T199" i="2"/>
  <c r="U199" i="2"/>
  <c r="V199" i="2"/>
  <c r="W199" i="2"/>
  <c r="X199" i="2"/>
  <c r="Q200" i="2"/>
  <c r="S200" i="2"/>
  <c r="T200" i="2"/>
  <c r="U200" i="2"/>
  <c r="V200" i="2"/>
  <c r="W200" i="2"/>
  <c r="X200" i="2"/>
  <c r="Q201" i="2"/>
  <c r="S201" i="2"/>
  <c r="T201" i="2"/>
  <c r="U201" i="2"/>
  <c r="V201" i="2"/>
  <c r="W201" i="2"/>
  <c r="X201" i="2"/>
  <c r="Q202" i="2"/>
  <c r="S202" i="2"/>
  <c r="T202" i="2"/>
  <c r="U202" i="2"/>
  <c r="V202" i="2"/>
  <c r="W202" i="2"/>
  <c r="X202" i="2"/>
  <c r="Q203" i="2"/>
  <c r="S203" i="2"/>
  <c r="T203" i="2"/>
  <c r="U203" i="2"/>
  <c r="V203" i="2"/>
  <c r="W203" i="2"/>
  <c r="X203" i="2"/>
  <c r="Q204" i="2"/>
  <c r="S204" i="2"/>
  <c r="T204" i="2"/>
  <c r="U204" i="2"/>
  <c r="V204" i="2"/>
  <c r="W204" i="2"/>
  <c r="X204" i="2"/>
  <c r="Q205" i="2"/>
  <c r="S205" i="2"/>
  <c r="T205" i="2"/>
  <c r="U205" i="2"/>
  <c r="V205" i="2"/>
  <c r="W205" i="2"/>
  <c r="X205" i="2"/>
  <c r="Q206" i="2"/>
  <c r="S206" i="2"/>
  <c r="T206" i="2"/>
  <c r="U206" i="2"/>
  <c r="V206" i="2"/>
  <c r="W206" i="2"/>
  <c r="X206" i="2"/>
  <c r="Q207" i="2"/>
  <c r="S207" i="2"/>
  <c r="T207" i="2"/>
  <c r="U207" i="2"/>
  <c r="V207" i="2"/>
  <c r="W207" i="2"/>
  <c r="X207" i="2"/>
  <c r="Q208" i="2"/>
  <c r="S208" i="2"/>
  <c r="T208" i="2"/>
  <c r="U208" i="2"/>
  <c r="V208" i="2"/>
  <c r="W208" i="2"/>
  <c r="X208" i="2"/>
  <c r="Q209" i="2"/>
  <c r="S209" i="2"/>
  <c r="T209" i="2"/>
  <c r="U209" i="2"/>
  <c r="V209" i="2"/>
  <c r="W209" i="2"/>
  <c r="X209" i="2"/>
  <c r="Q210" i="2"/>
  <c r="S210" i="2"/>
  <c r="T210" i="2"/>
  <c r="U210" i="2"/>
  <c r="V210" i="2"/>
  <c r="W210" i="2"/>
  <c r="X210" i="2"/>
  <c r="Q211" i="2"/>
  <c r="S211" i="2"/>
  <c r="T211" i="2"/>
  <c r="U211" i="2"/>
  <c r="V211" i="2"/>
  <c r="W211" i="2"/>
  <c r="X211" i="2"/>
  <c r="Q212" i="2"/>
  <c r="S212" i="2"/>
  <c r="T212" i="2"/>
  <c r="U212" i="2"/>
  <c r="V212" i="2"/>
  <c r="W212" i="2"/>
  <c r="X212" i="2"/>
  <c r="Q213" i="2"/>
  <c r="S213" i="2"/>
  <c r="T213" i="2"/>
  <c r="U213" i="2"/>
  <c r="V213" i="2"/>
  <c r="W213" i="2"/>
  <c r="X213" i="2"/>
  <c r="Q214" i="2"/>
  <c r="S214" i="2"/>
  <c r="T214" i="2"/>
  <c r="U214" i="2"/>
  <c r="V214" i="2"/>
  <c r="W214" i="2"/>
  <c r="X214" i="2"/>
  <c r="Q215" i="2"/>
  <c r="S215" i="2"/>
  <c r="T215" i="2"/>
  <c r="U215" i="2"/>
  <c r="V215" i="2"/>
  <c r="W215" i="2"/>
  <c r="X215" i="2"/>
  <c r="Q216" i="2"/>
  <c r="S216" i="2"/>
  <c r="T216" i="2"/>
  <c r="U216" i="2"/>
  <c r="V216" i="2"/>
  <c r="W216" i="2"/>
  <c r="X216" i="2"/>
  <c r="Q217" i="2"/>
  <c r="S217" i="2"/>
  <c r="T217" i="2"/>
  <c r="U217" i="2"/>
  <c r="V217" i="2"/>
  <c r="W217" i="2"/>
  <c r="X217" i="2"/>
  <c r="W169" i="2"/>
  <c r="V169" i="2"/>
  <c r="Q115" i="2"/>
  <c r="S115" i="2"/>
  <c r="T115" i="2"/>
  <c r="U115" i="2"/>
  <c r="V115" i="2"/>
  <c r="W115" i="2"/>
  <c r="X115" i="2"/>
  <c r="Q116" i="2"/>
  <c r="S116" i="2"/>
  <c r="T116" i="2"/>
  <c r="U116" i="2"/>
  <c r="V116" i="2"/>
  <c r="W116" i="2"/>
  <c r="X116" i="2"/>
  <c r="Q117" i="2"/>
  <c r="S117" i="2"/>
  <c r="T117" i="2"/>
  <c r="U117" i="2"/>
  <c r="V117" i="2"/>
  <c r="W117" i="2"/>
  <c r="X117" i="2"/>
  <c r="Q118" i="2"/>
  <c r="S118" i="2"/>
  <c r="T118" i="2"/>
  <c r="U118" i="2"/>
  <c r="V118" i="2"/>
  <c r="W118" i="2"/>
  <c r="X118" i="2"/>
  <c r="Q119" i="2"/>
  <c r="S119" i="2"/>
  <c r="T119" i="2"/>
  <c r="U119" i="2"/>
  <c r="V119" i="2"/>
  <c r="W119" i="2"/>
  <c r="X119" i="2"/>
  <c r="Q120" i="2"/>
  <c r="S120" i="2"/>
  <c r="T120" i="2"/>
  <c r="U120" i="2"/>
  <c r="V120" i="2"/>
  <c r="W120" i="2"/>
  <c r="X120" i="2"/>
  <c r="Q121" i="2"/>
  <c r="S121" i="2"/>
  <c r="T121" i="2"/>
  <c r="U121" i="2"/>
  <c r="V121" i="2"/>
  <c r="W121" i="2"/>
  <c r="X121" i="2"/>
  <c r="Q122" i="2"/>
  <c r="S122" i="2"/>
  <c r="T122" i="2"/>
  <c r="U122" i="2"/>
  <c r="V122" i="2"/>
  <c r="W122" i="2"/>
  <c r="X122" i="2"/>
  <c r="Q123" i="2"/>
  <c r="S123" i="2"/>
  <c r="T123" i="2"/>
  <c r="U123" i="2"/>
  <c r="V123" i="2"/>
  <c r="W123" i="2"/>
  <c r="X123" i="2"/>
  <c r="Q124" i="2"/>
  <c r="S124" i="2"/>
  <c r="T124" i="2"/>
  <c r="U124" i="2"/>
  <c r="V124" i="2"/>
  <c r="W124" i="2"/>
  <c r="X124" i="2"/>
  <c r="Q125" i="2"/>
  <c r="S125" i="2"/>
  <c r="T125" i="2"/>
  <c r="U125" i="2"/>
  <c r="V125" i="2"/>
  <c r="W125" i="2"/>
  <c r="X125" i="2"/>
  <c r="Q126" i="2"/>
  <c r="S126" i="2"/>
  <c r="T126" i="2"/>
  <c r="U126" i="2"/>
  <c r="V126" i="2"/>
  <c r="W126" i="2"/>
  <c r="X126" i="2"/>
  <c r="Q127" i="2"/>
  <c r="S127" i="2"/>
  <c r="T127" i="2"/>
  <c r="U127" i="2"/>
  <c r="V127" i="2"/>
  <c r="W127" i="2"/>
  <c r="X127" i="2"/>
  <c r="Q128" i="2"/>
  <c r="S128" i="2"/>
  <c r="T128" i="2"/>
  <c r="U128" i="2"/>
  <c r="V128" i="2"/>
  <c r="W128" i="2"/>
  <c r="X128" i="2"/>
  <c r="Q129" i="2"/>
  <c r="S129" i="2"/>
  <c r="T129" i="2"/>
  <c r="U129" i="2"/>
  <c r="V129" i="2"/>
  <c r="W129" i="2"/>
  <c r="X129" i="2"/>
  <c r="Q130" i="2"/>
  <c r="S130" i="2"/>
  <c r="T130" i="2"/>
  <c r="U130" i="2"/>
  <c r="V130" i="2"/>
  <c r="W130" i="2"/>
  <c r="X130" i="2"/>
  <c r="Q131" i="2"/>
  <c r="S131" i="2"/>
  <c r="T131" i="2"/>
  <c r="U131" i="2"/>
  <c r="V131" i="2"/>
  <c r="W131" i="2"/>
  <c r="X131" i="2"/>
  <c r="Q132" i="2"/>
  <c r="S132" i="2"/>
  <c r="T132" i="2"/>
  <c r="U132" i="2"/>
  <c r="V132" i="2"/>
  <c r="W132" i="2"/>
  <c r="X132" i="2"/>
  <c r="Q133" i="2"/>
  <c r="S133" i="2"/>
  <c r="T133" i="2"/>
  <c r="U133" i="2"/>
  <c r="V133" i="2"/>
  <c r="W133" i="2"/>
  <c r="X133" i="2"/>
  <c r="Q134" i="2"/>
  <c r="S134" i="2"/>
  <c r="T134" i="2"/>
  <c r="U134" i="2"/>
  <c r="V134" i="2"/>
  <c r="W134" i="2"/>
  <c r="X134" i="2"/>
  <c r="Q135" i="2"/>
  <c r="S135" i="2"/>
  <c r="T135" i="2"/>
  <c r="U135" i="2"/>
  <c r="V135" i="2"/>
  <c r="W135" i="2"/>
  <c r="X135" i="2"/>
  <c r="Q136" i="2"/>
  <c r="S136" i="2"/>
  <c r="T136" i="2"/>
  <c r="U136" i="2"/>
  <c r="V136" i="2"/>
  <c r="W136" i="2"/>
  <c r="X136" i="2"/>
  <c r="Q137" i="2"/>
  <c r="S137" i="2"/>
  <c r="T137" i="2"/>
  <c r="U137" i="2"/>
  <c r="V137" i="2"/>
  <c r="W137" i="2"/>
  <c r="X137" i="2"/>
  <c r="Q138" i="2"/>
  <c r="S138" i="2"/>
  <c r="T138" i="2"/>
  <c r="U138" i="2"/>
  <c r="V138" i="2"/>
  <c r="W138" i="2"/>
  <c r="X138" i="2"/>
  <c r="Q139" i="2"/>
  <c r="S139" i="2"/>
  <c r="T139" i="2"/>
  <c r="U139" i="2"/>
  <c r="V139" i="2"/>
  <c r="W139" i="2"/>
  <c r="X139" i="2"/>
  <c r="Q140" i="2"/>
  <c r="S140" i="2"/>
  <c r="T140" i="2"/>
  <c r="U140" i="2"/>
  <c r="V140" i="2"/>
  <c r="W140" i="2"/>
  <c r="X140" i="2"/>
  <c r="Q141" i="2"/>
  <c r="S141" i="2"/>
  <c r="T141" i="2"/>
  <c r="U141" i="2"/>
  <c r="V141" i="2"/>
  <c r="W141" i="2"/>
  <c r="X141" i="2"/>
  <c r="Q142" i="2"/>
  <c r="S142" i="2"/>
  <c r="T142" i="2"/>
  <c r="U142" i="2"/>
  <c r="V142" i="2"/>
  <c r="W142" i="2"/>
  <c r="X142" i="2"/>
  <c r="Q143" i="2"/>
  <c r="S143" i="2"/>
  <c r="T143" i="2"/>
  <c r="U143" i="2"/>
  <c r="V143" i="2"/>
  <c r="W143" i="2"/>
  <c r="X143" i="2"/>
  <c r="Q144" i="2"/>
  <c r="S144" i="2"/>
  <c r="T144" i="2"/>
  <c r="U144" i="2"/>
  <c r="V144" i="2"/>
  <c r="W144" i="2"/>
  <c r="X144" i="2"/>
  <c r="Q145" i="2"/>
  <c r="S145" i="2"/>
  <c r="T145" i="2"/>
  <c r="U145" i="2"/>
  <c r="V145" i="2"/>
  <c r="W145" i="2"/>
  <c r="X145" i="2"/>
  <c r="Q146" i="2"/>
  <c r="S146" i="2"/>
  <c r="T146" i="2"/>
  <c r="U146" i="2"/>
  <c r="V146" i="2"/>
  <c r="W146" i="2"/>
  <c r="X146" i="2"/>
  <c r="Q147" i="2"/>
  <c r="S147" i="2"/>
  <c r="T147" i="2"/>
  <c r="U147" i="2"/>
  <c r="V147" i="2"/>
  <c r="W147" i="2"/>
  <c r="X147" i="2"/>
  <c r="Q148" i="2"/>
  <c r="S148" i="2"/>
  <c r="T148" i="2"/>
  <c r="U148" i="2"/>
  <c r="V148" i="2"/>
  <c r="W148" i="2"/>
  <c r="X148" i="2"/>
  <c r="Q149" i="2"/>
  <c r="S149" i="2"/>
  <c r="T149" i="2"/>
  <c r="U149" i="2"/>
  <c r="V149" i="2"/>
  <c r="W149" i="2"/>
  <c r="X149" i="2"/>
  <c r="Q150" i="2"/>
  <c r="S150" i="2"/>
  <c r="T150" i="2"/>
  <c r="U150" i="2"/>
  <c r="V150" i="2"/>
  <c r="W150" i="2"/>
  <c r="X150" i="2"/>
  <c r="Q151" i="2"/>
  <c r="S151" i="2"/>
  <c r="T151" i="2"/>
  <c r="U151" i="2"/>
  <c r="V151" i="2"/>
  <c r="W151" i="2"/>
  <c r="X151" i="2"/>
  <c r="Q152" i="2"/>
  <c r="S152" i="2"/>
  <c r="T152" i="2"/>
  <c r="U152" i="2"/>
  <c r="V152" i="2"/>
  <c r="W152" i="2"/>
  <c r="X152" i="2"/>
  <c r="Q153" i="2"/>
  <c r="S153" i="2"/>
  <c r="T153" i="2"/>
  <c r="U153" i="2"/>
  <c r="V153" i="2"/>
  <c r="W153" i="2"/>
  <c r="X153" i="2"/>
  <c r="Q154" i="2"/>
  <c r="S154" i="2"/>
  <c r="T154" i="2"/>
  <c r="U154" i="2"/>
  <c r="V154" i="2"/>
  <c r="W154" i="2"/>
  <c r="X154" i="2"/>
  <c r="Q155" i="2"/>
  <c r="S155" i="2"/>
  <c r="T155" i="2"/>
  <c r="U155" i="2"/>
  <c r="V155" i="2"/>
  <c r="W155" i="2"/>
  <c r="X155" i="2"/>
  <c r="Q156" i="2"/>
  <c r="S156" i="2"/>
  <c r="T156" i="2"/>
  <c r="U156" i="2"/>
  <c r="V156" i="2"/>
  <c r="W156" i="2"/>
  <c r="X156" i="2"/>
  <c r="Q157" i="2"/>
  <c r="S157" i="2"/>
  <c r="T157" i="2"/>
  <c r="U157" i="2"/>
  <c r="V157" i="2"/>
  <c r="W157" i="2"/>
  <c r="X157" i="2"/>
  <c r="Q158" i="2"/>
  <c r="S158" i="2"/>
  <c r="T158" i="2"/>
  <c r="U158" i="2"/>
  <c r="V158" i="2"/>
  <c r="W158" i="2"/>
  <c r="X158" i="2"/>
  <c r="Q159" i="2"/>
  <c r="S159" i="2"/>
  <c r="T159" i="2"/>
  <c r="U159" i="2"/>
  <c r="V159" i="2"/>
  <c r="W159" i="2"/>
  <c r="X159" i="2"/>
  <c r="Q160" i="2"/>
  <c r="S160" i="2"/>
  <c r="T160" i="2"/>
  <c r="U160" i="2"/>
  <c r="V160" i="2"/>
  <c r="W160" i="2"/>
  <c r="X160" i="2"/>
  <c r="Q161" i="2"/>
  <c r="S161" i="2"/>
  <c r="T161" i="2"/>
  <c r="U161" i="2"/>
  <c r="V161" i="2"/>
  <c r="W161" i="2"/>
  <c r="X161" i="2"/>
  <c r="Q162" i="2"/>
  <c r="S162" i="2"/>
  <c r="T162" i="2"/>
  <c r="U162" i="2"/>
  <c r="V162" i="2"/>
  <c r="W162" i="2"/>
  <c r="X162" i="2"/>
  <c r="W114" i="2"/>
  <c r="V114" i="2"/>
  <c r="H5" i="2"/>
  <c r="I5" i="2"/>
  <c r="J5" i="2"/>
  <c r="K5" i="2"/>
  <c r="L5" i="2"/>
  <c r="M5" i="2"/>
  <c r="O5" i="2"/>
  <c r="P5" i="2"/>
  <c r="Q5" i="2"/>
  <c r="S5" i="2"/>
  <c r="T5" i="2"/>
  <c r="U5" i="2"/>
  <c r="V5" i="2"/>
  <c r="W5" i="2"/>
  <c r="X5" i="2"/>
  <c r="H6" i="2"/>
  <c r="I6" i="2"/>
  <c r="J6" i="2"/>
  <c r="K6" i="2"/>
  <c r="L6" i="2"/>
  <c r="M6" i="2"/>
  <c r="O6" i="2"/>
  <c r="P6" i="2"/>
  <c r="Q6" i="2"/>
  <c r="S6" i="2"/>
  <c r="T6" i="2"/>
  <c r="U6" i="2"/>
  <c r="V6" i="2"/>
  <c r="W6" i="2"/>
  <c r="X6" i="2"/>
  <c r="H7" i="2"/>
  <c r="I7" i="2"/>
  <c r="J7" i="2"/>
  <c r="K7" i="2"/>
  <c r="L7" i="2"/>
  <c r="M7" i="2"/>
  <c r="O7" i="2"/>
  <c r="P7" i="2"/>
  <c r="Q7" i="2"/>
  <c r="S7" i="2"/>
  <c r="T7" i="2"/>
  <c r="U7" i="2"/>
  <c r="V7" i="2"/>
  <c r="W7" i="2"/>
  <c r="X7" i="2"/>
  <c r="H8" i="2"/>
  <c r="I8" i="2"/>
  <c r="J8" i="2"/>
  <c r="K8" i="2"/>
  <c r="L8" i="2"/>
  <c r="M8" i="2"/>
  <c r="O8" i="2"/>
  <c r="P8" i="2"/>
  <c r="Q8" i="2"/>
  <c r="S8" i="2"/>
  <c r="T8" i="2"/>
  <c r="U8" i="2"/>
  <c r="V8" i="2"/>
  <c r="W8" i="2"/>
  <c r="X8" i="2"/>
  <c r="H9" i="2"/>
  <c r="I9" i="2"/>
  <c r="J9" i="2"/>
  <c r="K9" i="2"/>
  <c r="L9" i="2"/>
  <c r="M9" i="2"/>
  <c r="O9" i="2"/>
  <c r="P9" i="2"/>
  <c r="Q9" i="2"/>
  <c r="S9" i="2"/>
  <c r="T9" i="2"/>
  <c r="U9" i="2"/>
  <c r="V9" i="2"/>
  <c r="W9" i="2"/>
  <c r="X9" i="2"/>
  <c r="H10" i="2"/>
  <c r="I10" i="2"/>
  <c r="J10" i="2"/>
  <c r="K10" i="2"/>
  <c r="L10" i="2"/>
  <c r="M10" i="2"/>
  <c r="O10" i="2"/>
  <c r="P10" i="2"/>
  <c r="Q10" i="2"/>
  <c r="S10" i="2"/>
  <c r="T10" i="2"/>
  <c r="U10" i="2"/>
  <c r="V10" i="2"/>
  <c r="W10" i="2"/>
  <c r="X10" i="2"/>
  <c r="H11" i="2"/>
  <c r="I11" i="2"/>
  <c r="J11" i="2"/>
  <c r="K11" i="2"/>
  <c r="L11" i="2"/>
  <c r="M11" i="2"/>
  <c r="O11" i="2"/>
  <c r="P11" i="2"/>
  <c r="Q11" i="2"/>
  <c r="S11" i="2"/>
  <c r="T11" i="2"/>
  <c r="U11" i="2"/>
  <c r="V11" i="2"/>
  <c r="W11" i="2"/>
  <c r="X11" i="2"/>
  <c r="H12" i="2"/>
  <c r="I12" i="2"/>
  <c r="J12" i="2"/>
  <c r="K12" i="2"/>
  <c r="L12" i="2"/>
  <c r="M12" i="2"/>
  <c r="O12" i="2"/>
  <c r="P12" i="2"/>
  <c r="Q12" i="2"/>
  <c r="S12" i="2"/>
  <c r="T12" i="2"/>
  <c r="U12" i="2"/>
  <c r="V12" i="2"/>
  <c r="W12" i="2"/>
  <c r="X12" i="2"/>
  <c r="H13" i="2"/>
  <c r="I13" i="2"/>
  <c r="J13" i="2"/>
  <c r="K13" i="2"/>
  <c r="L13" i="2"/>
  <c r="M13" i="2"/>
  <c r="O13" i="2"/>
  <c r="P13" i="2"/>
  <c r="Q13" i="2"/>
  <c r="S13" i="2"/>
  <c r="T13" i="2"/>
  <c r="U13" i="2"/>
  <c r="V13" i="2"/>
  <c r="W13" i="2"/>
  <c r="X13" i="2"/>
  <c r="H14" i="2"/>
  <c r="I14" i="2"/>
  <c r="J14" i="2"/>
  <c r="K14" i="2"/>
  <c r="L14" i="2"/>
  <c r="M14" i="2"/>
  <c r="O14" i="2"/>
  <c r="P14" i="2"/>
  <c r="Q14" i="2"/>
  <c r="S14" i="2"/>
  <c r="T14" i="2"/>
  <c r="U14" i="2"/>
  <c r="V14" i="2"/>
  <c r="W14" i="2"/>
  <c r="X14" i="2"/>
  <c r="H15" i="2"/>
  <c r="I15" i="2"/>
  <c r="J15" i="2"/>
  <c r="K15" i="2"/>
  <c r="L15" i="2"/>
  <c r="M15" i="2"/>
  <c r="O15" i="2"/>
  <c r="P15" i="2"/>
  <c r="Q15" i="2"/>
  <c r="S15" i="2"/>
  <c r="T15" i="2"/>
  <c r="U15" i="2"/>
  <c r="V15" i="2"/>
  <c r="W15" i="2"/>
  <c r="X15" i="2"/>
  <c r="H16" i="2"/>
  <c r="I16" i="2"/>
  <c r="J16" i="2"/>
  <c r="K16" i="2"/>
  <c r="L16" i="2"/>
  <c r="M16" i="2"/>
  <c r="O16" i="2"/>
  <c r="P16" i="2"/>
  <c r="Q16" i="2"/>
  <c r="S16" i="2"/>
  <c r="T16" i="2"/>
  <c r="U16" i="2"/>
  <c r="V16" i="2"/>
  <c r="W16" i="2"/>
  <c r="X16" i="2"/>
  <c r="H17" i="2"/>
  <c r="I17" i="2"/>
  <c r="J17" i="2"/>
  <c r="K17" i="2"/>
  <c r="L17" i="2"/>
  <c r="M17" i="2"/>
  <c r="O17" i="2"/>
  <c r="P17" i="2"/>
  <c r="Q17" i="2"/>
  <c r="S17" i="2"/>
  <c r="T17" i="2"/>
  <c r="U17" i="2"/>
  <c r="V17" i="2"/>
  <c r="W17" i="2"/>
  <c r="X17" i="2"/>
  <c r="H18" i="2"/>
  <c r="I18" i="2"/>
  <c r="J18" i="2"/>
  <c r="K18" i="2"/>
  <c r="L18" i="2"/>
  <c r="M18" i="2"/>
  <c r="O18" i="2"/>
  <c r="P18" i="2"/>
  <c r="Q18" i="2"/>
  <c r="S18" i="2"/>
  <c r="T18" i="2"/>
  <c r="U18" i="2"/>
  <c r="V18" i="2"/>
  <c r="W18" i="2"/>
  <c r="X18" i="2"/>
  <c r="H19" i="2"/>
  <c r="I19" i="2"/>
  <c r="J19" i="2"/>
  <c r="K19" i="2"/>
  <c r="L19" i="2"/>
  <c r="M19" i="2"/>
  <c r="O19" i="2"/>
  <c r="P19" i="2"/>
  <c r="Q19" i="2"/>
  <c r="S19" i="2"/>
  <c r="T19" i="2"/>
  <c r="U19" i="2"/>
  <c r="V19" i="2"/>
  <c r="W19" i="2"/>
  <c r="X19" i="2"/>
  <c r="H20" i="2"/>
  <c r="I20" i="2"/>
  <c r="J20" i="2"/>
  <c r="K20" i="2"/>
  <c r="L20" i="2"/>
  <c r="M20" i="2"/>
  <c r="O20" i="2"/>
  <c r="P20" i="2"/>
  <c r="Q20" i="2"/>
  <c r="S20" i="2"/>
  <c r="T20" i="2"/>
  <c r="U20" i="2"/>
  <c r="V20" i="2"/>
  <c r="W20" i="2"/>
  <c r="X20" i="2"/>
  <c r="H21" i="2"/>
  <c r="I21" i="2"/>
  <c r="J21" i="2"/>
  <c r="K21" i="2"/>
  <c r="L21" i="2"/>
  <c r="M21" i="2"/>
  <c r="O21" i="2"/>
  <c r="P21" i="2"/>
  <c r="Q21" i="2"/>
  <c r="S21" i="2"/>
  <c r="T21" i="2"/>
  <c r="U21" i="2"/>
  <c r="V21" i="2"/>
  <c r="W21" i="2"/>
  <c r="X21" i="2"/>
  <c r="H22" i="2"/>
  <c r="I22" i="2"/>
  <c r="J22" i="2"/>
  <c r="K22" i="2"/>
  <c r="L22" i="2"/>
  <c r="M22" i="2"/>
  <c r="O22" i="2"/>
  <c r="P22" i="2"/>
  <c r="Q22" i="2"/>
  <c r="S22" i="2"/>
  <c r="T22" i="2"/>
  <c r="U22" i="2"/>
  <c r="V22" i="2"/>
  <c r="W22" i="2"/>
  <c r="X22" i="2"/>
  <c r="H23" i="2"/>
  <c r="I23" i="2"/>
  <c r="J23" i="2"/>
  <c r="K23" i="2"/>
  <c r="L23" i="2"/>
  <c r="M23" i="2"/>
  <c r="O23" i="2"/>
  <c r="P23" i="2"/>
  <c r="Q23" i="2"/>
  <c r="S23" i="2"/>
  <c r="T23" i="2"/>
  <c r="U23" i="2"/>
  <c r="V23" i="2"/>
  <c r="W23" i="2"/>
  <c r="X23" i="2"/>
  <c r="H24" i="2"/>
  <c r="I24" i="2"/>
  <c r="J24" i="2"/>
  <c r="K24" i="2"/>
  <c r="L24" i="2"/>
  <c r="M24" i="2"/>
  <c r="O24" i="2"/>
  <c r="P24" i="2"/>
  <c r="Q24" i="2"/>
  <c r="S24" i="2"/>
  <c r="T24" i="2"/>
  <c r="U24" i="2"/>
  <c r="V24" i="2"/>
  <c r="W24" i="2"/>
  <c r="X24" i="2"/>
  <c r="H25" i="2"/>
  <c r="I25" i="2"/>
  <c r="J25" i="2"/>
  <c r="K25" i="2"/>
  <c r="L25" i="2"/>
  <c r="M25" i="2"/>
  <c r="O25" i="2"/>
  <c r="P25" i="2"/>
  <c r="Q25" i="2"/>
  <c r="S25" i="2"/>
  <c r="T25" i="2"/>
  <c r="U25" i="2"/>
  <c r="V25" i="2"/>
  <c r="W25" i="2"/>
  <c r="X25" i="2"/>
  <c r="H26" i="2"/>
  <c r="I26" i="2"/>
  <c r="J26" i="2"/>
  <c r="K26" i="2"/>
  <c r="L26" i="2"/>
  <c r="M26" i="2"/>
  <c r="O26" i="2"/>
  <c r="P26" i="2"/>
  <c r="Q26" i="2"/>
  <c r="S26" i="2"/>
  <c r="T26" i="2"/>
  <c r="U26" i="2"/>
  <c r="V26" i="2"/>
  <c r="W26" i="2"/>
  <c r="X26" i="2"/>
  <c r="H27" i="2"/>
  <c r="I27" i="2"/>
  <c r="J27" i="2"/>
  <c r="K27" i="2"/>
  <c r="L27" i="2"/>
  <c r="M27" i="2"/>
  <c r="O27" i="2"/>
  <c r="P27" i="2"/>
  <c r="Q27" i="2"/>
  <c r="S27" i="2"/>
  <c r="T27" i="2"/>
  <c r="U27" i="2"/>
  <c r="V27" i="2"/>
  <c r="W27" i="2"/>
  <c r="X27" i="2"/>
  <c r="H28" i="2"/>
  <c r="I28" i="2"/>
  <c r="J28" i="2"/>
  <c r="K28" i="2"/>
  <c r="L28" i="2"/>
  <c r="M28" i="2"/>
  <c r="O28" i="2"/>
  <c r="P28" i="2"/>
  <c r="Q28" i="2"/>
  <c r="S28" i="2"/>
  <c r="T28" i="2"/>
  <c r="U28" i="2"/>
  <c r="V28" i="2"/>
  <c r="W28" i="2"/>
  <c r="X28" i="2"/>
  <c r="H29" i="2"/>
  <c r="I29" i="2"/>
  <c r="J29" i="2"/>
  <c r="K29" i="2"/>
  <c r="L29" i="2"/>
  <c r="M29" i="2"/>
  <c r="O29" i="2"/>
  <c r="P29" i="2"/>
  <c r="Q29" i="2"/>
  <c r="S29" i="2"/>
  <c r="T29" i="2"/>
  <c r="U29" i="2"/>
  <c r="V29" i="2"/>
  <c r="W29" i="2"/>
  <c r="X29" i="2"/>
  <c r="H30" i="2"/>
  <c r="I30" i="2"/>
  <c r="J30" i="2"/>
  <c r="K30" i="2"/>
  <c r="L30" i="2"/>
  <c r="M30" i="2"/>
  <c r="O30" i="2"/>
  <c r="P30" i="2"/>
  <c r="Q30" i="2"/>
  <c r="S30" i="2"/>
  <c r="T30" i="2"/>
  <c r="U30" i="2"/>
  <c r="V30" i="2"/>
  <c r="W30" i="2"/>
  <c r="X30" i="2"/>
  <c r="H31" i="2"/>
  <c r="I31" i="2"/>
  <c r="J31" i="2"/>
  <c r="K31" i="2"/>
  <c r="L31" i="2"/>
  <c r="M31" i="2"/>
  <c r="O31" i="2"/>
  <c r="P31" i="2"/>
  <c r="Q31" i="2"/>
  <c r="S31" i="2"/>
  <c r="T31" i="2"/>
  <c r="U31" i="2"/>
  <c r="V31" i="2"/>
  <c r="W31" i="2"/>
  <c r="X31" i="2"/>
  <c r="H32" i="2"/>
  <c r="I32" i="2"/>
  <c r="J32" i="2"/>
  <c r="K32" i="2"/>
  <c r="L32" i="2"/>
  <c r="M32" i="2"/>
  <c r="O32" i="2"/>
  <c r="P32" i="2"/>
  <c r="Q32" i="2"/>
  <c r="S32" i="2"/>
  <c r="T32" i="2"/>
  <c r="U32" i="2"/>
  <c r="V32" i="2"/>
  <c r="W32" i="2"/>
  <c r="X32" i="2"/>
  <c r="H33" i="2"/>
  <c r="I33" i="2"/>
  <c r="J33" i="2"/>
  <c r="K33" i="2"/>
  <c r="L33" i="2"/>
  <c r="M33" i="2"/>
  <c r="O33" i="2"/>
  <c r="P33" i="2"/>
  <c r="Q33" i="2"/>
  <c r="S33" i="2"/>
  <c r="T33" i="2"/>
  <c r="U33" i="2"/>
  <c r="V33" i="2"/>
  <c r="W33" i="2"/>
  <c r="X33" i="2"/>
  <c r="H34" i="2"/>
  <c r="I34" i="2"/>
  <c r="J34" i="2"/>
  <c r="K34" i="2"/>
  <c r="L34" i="2"/>
  <c r="M34" i="2"/>
  <c r="O34" i="2"/>
  <c r="P34" i="2"/>
  <c r="Q34" i="2"/>
  <c r="S34" i="2"/>
  <c r="T34" i="2"/>
  <c r="U34" i="2"/>
  <c r="V34" i="2"/>
  <c r="W34" i="2"/>
  <c r="X34" i="2"/>
  <c r="H35" i="2"/>
  <c r="I35" i="2"/>
  <c r="J35" i="2"/>
  <c r="K35" i="2"/>
  <c r="L35" i="2"/>
  <c r="M35" i="2"/>
  <c r="O35" i="2"/>
  <c r="P35" i="2"/>
  <c r="Q35" i="2"/>
  <c r="S35" i="2"/>
  <c r="T35" i="2"/>
  <c r="U35" i="2"/>
  <c r="V35" i="2"/>
  <c r="W35" i="2"/>
  <c r="X35" i="2"/>
  <c r="H36" i="2"/>
  <c r="I36" i="2"/>
  <c r="J36" i="2"/>
  <c r="K36" i="2"/>
  <c r="L36" i="2"/>
  <c r="M36" i="2"/>
  <c r="O36" i="2"/>
  <c r="P36" i="2"/>
  <c r="Q36" i="2"/>
  <c r="S36" i="2"/>
  <c r="T36" i="2"/>
  <c r="U36" i="2"/>
  <c r="V36" i="2"/>
  <c r="W36" i="2"/>
  <c r="X36" i="2"/>
  <c r="H37" i="2"/>
  <c r="I37" i="2"/>
  <c r="J37" i="2"/>
  <c r="K37" i="2"/>
  <c r="L37" i="2"/>
  <c r="M37" i="2"/>
  <c r="O37" i="2"/>
  <c r="P37" i="2"/>
  <c r="Q37" i="2"/>
  <c r="S37" i="2"/>
  <c r="T37" i="2"/>
  <c r="U37" i="2"/>
  <c r="V37" i="2"/>
  <c r="W37" i="2"/>
  <c r="X37" i="2"/>
  <c r="H38" i="2"/>
  <c r="I38" i="2"/>
  <c r="J38" i="2"/>
  <c r="K38" i="2"/>
  <c r="L38" i="2"/>
  <c r="M38" i="2"/>
  <c r="O38" i="2"/>
  <c r="P38" i="2"/>
  <c r="Q38" i="2"/>
  <c r="S38" i="2"/>
  <c r="T38" i="2"/>
  <c r="U38" i="2"/>
  <c r="V38" i="2"/>
  <c r="W38" i="2"/>
  <c r="X38" i="2"/>
  <c r="H39" i="2"/>
  <c r="I39" i="2"/>
  <c r="J39" i="2"/>
  <c r="K39" i="2"/>
  <c r="L39" i="2"/>
  <c r="M39" i="2"/>
  <c r="O39" i="2"/>
  <c r="P39" i="2"/>
  <c r="Q39" i="2"/>
  <c r="S39" i="2"/>
  <c r="T39" i="2"/>
  <c r="U39" i="2"/>
  <c r="V39" i="2"/>
  <c r="W39" i="2"/>
  <c r="X39" i="2"/>
  <c r="H40" i="2"/>
  <c r="I40" i="2"/>
  <c r="J40" i="2"/>
  <c r="K40" i="2"/>
  <c r="L40" i="2"/>
  <c r="M40" i="2"/>
  <c r="O40" i="2"/>
  <c r="P40" i="2"/>
  <c r="Q40" i="2"/>
  <c r="S40" i="2"/>
  <c r="T40" i="2"/>
  <c r="U40" i="2"/>
  <c r="V40" i="2"/>
  <c r="W40" i="2"/>
  <c r="X40" i="2"/>
  <c r="H41" i="2"/>
  <c r="I41" i="2"/>
  <c r="J41" i="2"/>
  <c r="K41" i="2"/>
  <c r="L41" i="2"/>
  <c r="M41" i="2"/>
  <c r="O41" i="2"/>
  <c r="P41" i="2"/>
  <c r="Q41" i="2"/>
  <c r="S41" i="2"/>
  <c r="T41" i="2"/>
  <c r="U41" i="2"/>
  <c r="V41" i="2"/>
  <c r="W41" i="2"/>
  <c r="X41" i="2"/>
  <c r="H42" i="2"/>
  <c r="I42" i="2"/>
  <c r="J42" i="2"/>
  <c r="K42" i="2"/>
  <c r="L42" i="2"/>
  <c r="M42" i="2"/>
  <c r="O42" i="2"/>
  <c r="P42" i="2"/>
  <c r="Q42" i="2"/>
  <c r="S42" i="2"/>
  <c r="T42" i="2"/>
  <c r="U42" i="2"/>
  <c r="V42" i="2"/>
  <c r="W42" i="2"/>
  <c r="X42" i="2"/>
  <c r="H43" i="2"/>
  <c r="I43" i="2"/>
  <c r="J43" i="2"/>
  <c r="K43" i="2"/>
  <c r="L43" i="2"/>
  <c r="M43" i="2"/>
  <c r="O43" i="2"/>
  <c r="P43" i="2"/>
  <c r="Q43" i="2"/>
  <c r="S43" i="2"/>
  <c r="T43" i="2"/>
  <c r="U43" i="2"/>
  <c r="V43" i="2"/>
  <c r="W43" i="2"/>
  <c r="X43" i="2"/>
  <c r="H44" i="2"/>
  <c r="I44" i="2"/>
  <c r="J44" i="2"/>
  <c r="K44" i="2"/>
  <c r="L44" i="2"/>
  <c r="M44" i="2"/>
  <c r="O44" i="2"/>
  <c r="P44" i="2"/>
  <c r="Q44" i="2"/>
  <c r="S44" i="2"/>
  <c r="T44" i="2"/>
  <c r="U44" i="2"/>
  <c r="V44" i="2"/>
  <c r="W44" i="2"/>
  <c r="X44" i="2"/>
  <c r="H45" i="2"/>
  <c r="I45" i="2"/>
  <c r="J45" i="2"/>
  <c r="K45" i="2"/>
  <c r="L45" i="2"/>
  <c r="M45" i="2"/>
  <c r="O45" i="2"/>
  <c r="P45" i="2"/>
  <c r="Q45" i="2"/>
  <c r="S45" i="2"/>
  <c r="T45" i="2"/>
  <c r="U45" i="2"/>
  <c r="V45" i="2"/>
  <c r="W45" i="2"/>
  <c r="X45" i="2"/>
  <c r="H46" i="2"/>
  <c r="I46" i="2"/>
  <c r="J46" i="2"/>
  <c r="K46" i="2"/>
  <c r="L46" i="2"/>
  <c r="M46" i="2"/>
  <c r="O46" i="2"/>
  <c r="P46" i="2"/>
  <c r="Q46" i="2"/>
  <c r="S46" i="2"/>
  <c r="T46" i="2"/>
  <c r="U46" i="2"/>
  <c r="V46" i="2"/>
  <c r="W46" i="2"/>
  <c r="X46" i="2"/>
  <c r="H47" i="2"/>
  <c r="I47" i="2"/>
  <c r="J47" i="2"/>
  <c r="K47" i="2"/>
  <c r="L47" i="2"/>
  <c r="M47" i="2"/>
  <c r="O47" i="2"/>
  <c r="P47" i="2"/>
  <c r="Q47" i="2"/>
  <c r="S47" i="2"/>
  <c r="T47" i="2"/>
  <c r="U47" i="2"/>
  <c r="V47" i="2"/>
  <c r="W47" i="2"/>
  <c r="X47" i="2"/>
  <c r="H48" i="2"/>
  <c r="I48" i="2"/>
  <c r="J48" i="2"/>
  <c r="K48" i="2"/>
  <c r="L48" i="2"/>
  <c r="M48" i="2"/>
  <c r="O48" i="2"/>
  <c r="P48" i="2"/>
  <c r="Q48" i="2"/>
  <c r="S48" i="2"/>
  <c r="T48" i="2"/>
  <c r="U48" i="2"/>
  <c r="V48" i="2"/>
  <c r="W48" i="2"/>
  <c r="X48" i="2"/>
  <c r="H49" i="2"/>
  <c r="I49" i="2"/>
  <c r="J49" i="2"/>
  <c r="K49" i="2"/>
  <c r="L49" i="2"/>
  <c r="M49" i="2"/>
  <c r="O49" i="2"/>
  <c r="P49" i="2"/>
  <c r="Q49" i="2"/>
  <c r="S49" i="2"/>
  <c r="T49" i="2"/>
  <c r="U49" i="2"/>
  <c r="V49" i="2"/>
  <c r="W49" i="2"/>
  <c r="X49" i="2"/>
  <c r="H50" i="2"/>
  <c r="I50" i="2"/>
  <c r="J50" i="2"/>
  <c r="K50" i="2"/>
  <c r="L50" i="2"/>
  <c r="M50" i="2"/>
  <c r="O50" i="2"/>
  <c r="P50" i="2"/>
  <c r="Q50" i="2"/>
  <c r="S50" i="2"/>
  <c r="T50" i="2"/>
  <c r="U50" i="2"/>
  <c r="V50" i="2"/>
  <c r="W50" i="2"/>
  <c r="X50" i="2"/>
  <c r="H51" i="2"/>
  <c r="I51" i="2"/>
  <c r="J51" i="2"/>
  <c r="K51" i="2"/>
  <c r="L51" i="2"/>
  <c r="M51" i="2"/>
  <c r="O51" i="2"/>
  <c r="P51" i="2"/>
  <c r="Q51" i="2"/>
  <c r="S51" i="2"/>
  <c r="T51" i="2"/>
  <c r="U51" i="2"/>
  <c r="V51" i="2"/>
  <c r="W51" i="2"/>
  <c r="X51" i="2"/>
  <c r="H52" i="2"/>
  <c r="I52" i="2"/>
  <c r="J52" i="2"/>
  <c r="K52" i="2"/>
  <c r="L52" i="2"/>
  <c r="M52" i="2"/>
  <c r="O52" i="2"/>
  <c r="P52" i="2"/>
  <c r="Q52" i="2"/>
  <c r="S52" i="2"/>
  <c r="T52" i="2"/>
  <c r="U52" i="2"/>
  <c r="V52" i="2"/>
  <c r="W52" i="2"/>
  <c r="X52" i="2"/>
  <c r="W4" i="2"/>
  <c r="V4" i="2"/>
  <c r="O108" i="2" l="1"/>
  <c r="W108" i="2"/>
  <c r="V108" i="2"/>
  <c r="R108" i="2"/>
  <c r="E18" i="3"/>
  <c r="H189" i="2" l="1"/>
  <c r="I189" i="2"/>
  <c r="J189" i="2"/>
  <c r="K189" i="2"/>
  <c r="L189" i="2"/>
  <c r="M189" i="2"/>
  <c r="O189" i="2"/>
  <c r="P189" i="2"/>
  <c r="H190" i="2"/>
  <c r="I190" i="2"/>
  <c r="J190" i="2"/>
  <c r="K190" i="2"/>
  <c r="L190" i="2"/>
  <c r="M190" i="2"/>
  <c r="O190" i="2"/>
  <c r="P190" i="2"/>
  <c r="H191" i="2"/>
  <c r="I191" i="2"/>
  <c r="J191" i="2"/>
  <c r="K191" i="2"/>
  <c r="L191" i="2"/>
  <c r="M191" i="2"/>
  <c r="O191" i="2"/>
  <c r="P191" i="2"/>
  <c r="H192" i="2"/>
  <c r="I192" i="2"/>
  <c r="J192" i="2"/>
  <c r="K192" i="2"/>
  <c r="L192" i="2"/>
  <c r="M192" i="2"/>
  <c r="O192" i="2"/>
  <c r="P192" i="2"/>
  <c r="H193" i="2"/>
  <c r="I193" i="2"/>
  <c r="J193" i="2"/>
  <c r="K193" i="2"/>
  <c r="L193" i="2"/>
  <c r="M193" i="2"/>
  <c r="O193" i="2"/>
  <c r="P193" i="2"/>
  <c r="H194" i="2"/>
  <c r="I194" i="2"/>
  <c r="J194" i="2"/>
  <c r="K194" i="2"/>
  <c r="L194" i="2"/>
  <c r="M194" i="2"/>
  <c r="O194" i="2"/>
  <c r="P194" i="2"/>
  <c r="H195" i="2"/>
  <c r="I195" i="2"/>
  <c r="J195" i="2"/>
  <c r="K195" i="2"/>
  <c r="L195" i="2"/>
  <c r="M195" i="2"/>
  <c r="O195" i="2"/>
  <c r="P195" i="2"/>
  <c r="H196" i="2"/>
  <c r="I196" i="2"/>
  <c r="J196" i="2"/>
  <c r="K196" i="2"/>
  <c r="L196" i="2"/>
  <c r="M196" i="2"/>
  <c r="O196" i="2"/>
  <c r="P196" i="2"/>
  <c r="H197" i="2"/>
  <c r="I197" i="2"/>
  <c r="J197" i="2"/>
  <c r="K197" i="2"/>
  <c r="L197" i="2"/>
  <c r="M197" i="2"/>
  <c r="O197" i="2"/>
  <c r="P197" i="2"/>
  <c r="H198" i="2"/>
  <c r="I198" i="2"/>
  <c r="J198" i="2"/>
  <c r="K198" i="2"/>
  <c r="L198" i="2"/>
  <c r="M198" i="2"/>
  <c r="O198" i="2"/>
  <c r="P198" i="2"/>
  <c r="H199" i="2"/>
  <c r="I199" i="2"/>
  <c r="J199" i="2"/>
  <c r="K199" i="2"/>
  <c r="L199" i="2"/>
  <c r="M199" i="2"/>
  <c r="O199" i="2"/>
  <c r="P199" i="2"/>
  <c r="H200" i="2"/>
  <c r="I200" i="2"/>
  <c r="J200" i="2"/>
  <c r="K200" i="2"/>
  <c r="L200" i="2"/>
  <c r="M200" i="2"/>
  <c r="O200" i="2"/>
  <c r="P200" i="2"/>
  <c r="H201" i="2"/>
  <c r="I201" i="2"/>
  <c r="J201" i="2"/>
  <c r="K201" i="2"/>
  <c r="L201" i="2"/>
  <c r="M201" i="2"/>
  <c r="O201" i="2"/>
  <c r="P201" i="2"/>
  <c r="H202" i="2"/>
  <c r="I202" i="2"/>
  <c r="J202" i="2"/>
  <c r="K202" i="2"/>
  <c r="L202" i="2"/>
  <c r="M202" i="2"/>
  <c r="O202" i="2"/>
  <c r="P202" i="2"/>
  <c r="H203" i="2"/>
  <c r="I203" i="2"/>
  <c r="J203" i="2"/>
  <c r="K203" i="2"/>
  <c r="L203" i="2"/>
  <c r="M203" i="2"/>
  <c r="O203" i="2"/>
  <c r="P203" i="2"/>
  <c r="H204" i="2"/>
  <c r="I204" i="2"/>
  <c r="J204" i="2"/>
  <c r="K204" i="2"/>
  <c r="L204" i="2"/>
  <c r="M204" i="2"/>
  <c r="O204" i="2"/>
  <c r="P204" i="2"/>
  <c r="H205" i="2"/>
  <c r="I205" i="2"/>
  <c r="J205" i="2"/>
  <c r="K205" i="2"/>
  <c r="L205" i="2"/>
  <c r="M205" i="2"/>
  <c r="O205" i="2"/>
  <c r="P205" i="2"/>
  <c r="H206" i="2"/>
  <c r="I206" i="2"/>
  <c r="J206" i="2"/>
  <c r="K206" i="2"/>
  <c r="L206" i="2"/>
  <c r="M206" i="2"/>
  <c r="O206" i="2"/>
  <c r="P206" i="2"/>
  <c r="H207" i="2"/>
  <c r="I207" i="2"/>
  <c r="J207" i="2"/>
  <c r="K207" i="2"/>
  <c r="L207" i="2"/>
  <c r="M207" i="2"/>
  <c r="O207" i="2"/>
  <c r="P207" i="2"/>
  <c r="H208" i="2"/>
  <c r="I208" i="2"/>
  <c r="J208" i="2"/>
  <c r="K208" i="2"/>
  <c r="L208" i="2"/>
  <c r="M208" i="2"/>
  <c r="O208" i="2"/>
  <c r="P208" i="2"/>
  <c r="H209" i="2"/>
  <c r="I209" i="2"/>
  <c r="J209" i="2"/>
  <c r="K209" i="2"/>
  <c r="L209" i="2"/>
  <c r="M209" i="2"/>
  <c r="O209" i="2"/>
  <c r="P209" i="2"/>
  <c r="H210" i="2"/>
  <c r="I210" i="2"/>
  <c r="J210" i="2"/>
  <c r="K210" i="2"/>
  <c r="L210" i="2"/>
  <c r="M210" i="2"/>
  <c r="O210" i="2"/>
  <c r="P210" i="2"/>
  <c r="H211" i="2"/>
  <c r="I211" i="2"/>
  <c r="J211" i="2"/>
  <c r="K211" i="2"/>
  <c r="L211" i="2"/>
  <c r="M211" i="2"/>
  <c r="O211" i="2"/>
  <c r="P211" i="2"/>
  <c r="H212" i="2"/>
  <c r="I212" i="2"/>
  <c r="J212" i="2"/>
  <c r="K212" i="2"/>
  <c r="L212" i="2"/>
  <c r="M212" i="2"/>
  <c r="O212" i="2"/>
  <c r="P212" i="2"/>
  <c r="H213" i="2"/>
  <c r="I213" i="2"/>
  <c r="J213" i="2"/>
  <c r="K213" i="2"/>
  <c r="L213" i="2"/>
  <c r="M213" i="2"/>
  <c r="O213" i="2"/>
  <c r="P213" i="2"/>
  <c r="H214" i="2"/>
  <c r="I214" i="2"/>
  <c r="J214" i="2"/>
  <c r="K214" i="2"/>
  <c r="L214" i="2"/>
  <c r="M214" i="2"/>
  <c r="O214" i="2"/>
  <c r="P214" i="2"/>
  <c r="H215" i="2"/>
  <c r="I215" i="2"/>
  <c r="J215" i="2"/>
  <c r="K215" i="2"/>
  <c r="L215" i="2"/>
  <c r="M215" i="2"/>
  <c r="O215" i="2"/>
  <c r="P215" i="2"/>
  <c r="H216" i="2"/>
  <c r="I216" i="2"/>
  <c r="J216" i="2"/>
  <c r="K216" i="2"/>
  <c r="L216" i="2"/>
  <c r="M216" i="2"/>
  <c r="O216" i="2"/>
  <c r="P216" i="2"/>
  <c r="H217" i="2"/>
  <c r="I217" i="2"/>
  <c r="J217" i="2"/>
  <c r="K217" i="2"/>
  <c r="L217" i="2"/>
  <c r="M217" i="2"/>
  <c r="O217" i="2"/>
  <c r="P217" i="2"/>
  <c r="H124" i="2"/>
  <c r="I124" i="2"/>
  <c r="J124" i="2"/>
  <c r="K124" i="2"/>
  <c r="L124" i="2"/>
  <c r="M124" i="2"/>
  <c r="O124" i="2"/>
  <c r="P124" i="2"/>
  <c r="H125" i="2"/>
  <c r="I125" i="2"/>
  <c r="J125" i="2"/>
  <c r="K125" i="2"/>
  <c r="L125" i="2"/>
  <c r="M125" i="2"/>
  <c r="O125" i="2"/>
  <c r="P125" i="2"/>
  <c r="H126" i="2"/>
  <c r="I126" i="2"/>
  <c r="J126" i="2"/>
  <c r="K126" i="2"/>
  <c r="L126" i="2"/>
  <c r="M126" i="2"/>
  <c r="O126" i="2"/>
  <c r="P126" i="2"/>
  <c r="H127" i="2"/>
  <c r="I127" i="2"/>
  <c r="J127" i="2"/>
  <c r="K127" i="2"/>
  <c r="L127" i="2"/>
  <c r="M127" i="2"/>
  <c r="O127" i="2"/>
  <c r="P127" i="2"/>
  <c r="H128" i="2"/>
  <c r="I128" i="2"/>
  <c r="J128" i="2"/>
  <c r="K128" i="2"/>
  <c r="L128" i="2"/>
  <c r="M128" i="2"/>
  <c r="O128" i="2"/>
  <c r="P128" i="2"/>
  <c r="H129" i="2"/>
  <c r="I129" i="2"/>
  <c r="J129" i="2"/>
  <c r="K129" i="2"/>
  <c r="L129" i="2"/>
  <c r="M129" i="2"/>
  <c r="O129" i="2"/>
  <c r="P129" i="2"/>
  <c r="H130" i="2"/>
  <c r="I130" i="2"/>
  <c r="J130" i="2"/>
  <c r="K130" i="2"/>
  <c r="L130" i="2"/>
  <c r="M130" i="2"/>
  <c r="O130" i="2"/>
  <c r="P130" i="2"/>
  <c r="H131" i="2"/>
  <c r="I131" i="2"/>
  <c r="J131" i="2"/>
  <c r="K131" i="2"/>
  <c r="L131" i="2"/>
  <c r="M131" i="2"/>
  <c r="O131" i="2"/>
  <c r="P131" i="2"/>
  <c r="H132" i="2"/>
  <c r="I132" i="2"/>
  <c r="J132" i="2"/>
  <c r="K132" i="2"/>
  <c r="L132" i="2"/>
  <c r="M132" i="2"/>
  <c r="O132" i="2"/>
  <c r="P132" i="2"/>
  <c r="H133" i="2"/>
  <c r="I133" i="2"/>
  <c r="J133" i="2"/>
  <c r="K133" i="2"/>
  <c r="L133" i="2"/>
  <c r="M133" i="2"/>
  <c r="O133" i="2"/>
  <c r="P133" i="2"/>
  <c r="H134" i="2"/>
  <c r="I134" i="2"/>
  <c r="J134" i="2"/>
  <c r="K134" i="2"/>
  <c r="L134" i="2"/>
  <c r="M134" i="2"/>
  <c r="O134" i="2"/>
  <c r="P134" i="2"/>
  <c r="H135" i="2"/>
  <c r="I135" i="2"/>
  <c r="J135" i="2"/>
  <c r="K135" i="2"/>
  <c r="L135" i="2"/>
  <c r="M135" i="2"/>
  <c r="O135" i="2"/>
  <c r="P135" i="2"/>
  <c r="H136" i="2"/>
  <c r="I136" i="2"/>
  <c r="J136" i="2"/>
  <c r="K136" i="2"/>
  <c r="L136" i="2"/>
  <c r="M136" i="2"/>
  <c r="O136" i="2"/>
  <c r="P136" i="2"/>
  <c r="H137" i="2"/>
  <c r="I137" i="2"/>
  <c r="J137" i="2"/>
  <c r="K137" i="2"/>
  <c r="L137" i="2"/>
  <c r="M137" i="2"/>
  <c r="O137" i="2"/>
  <c r="P137" i="2"/>
  <c r="H138" i="2"/>
  <c r="I138" i="2"/>
  <c r="J138" i="2"/>
  <c r="K138" i="2"/>
  <c r="L138" i="2"/>
  <c r="M138" i="2"/>
  <c r="O138" i="2"/>
  <c r="P138" i="2"/>
  <c r="H139" i="2"/>
  <c r="I139" i="2"/>
  <c r="J139" i="2"/>
  <c r="K139" i="2"/>
  <c r="L139" i="2"/>
  <c r="M139" i="2"/>
  <c r="O139" i="2"/>
  <c r="P139" i="2"/>
  <c r="H140" i="2"/>
  <c r="I140" i="2"/>
  <c r="J140" i="2"/>
  <c r="K140" i="2"/>
  <c r="L140" i="2"/>
  <c r="M140" i="2"/>
  <c r="O140" i="2"/>
  <c r="P140" i="2"/>
  <c r="H141" i="2"/>
  <c r="I141" i="2"/>
  <c r="J141" i="2"/>
  <c r="K141" i="2"/>
  <c r="L141" i="2"/>
  <c r="M141" i="2"/>
  <c r="O141" i="2"/>
  <c r="P141" i="2"/>
  <c r="H142" i="2"/>
  <c r="I142" i="2"/>
  <c r="J142" i="2"/>
  <c r="K142" i="2"/>
  <c r="L142" i="2"/>
  <c r="M142" i="2"/>
  <c r="O142" i="2"/>
  <c r="P142" i="2"/>
  <c r="H143" i="2"/>
  <c r="I143" i="2"/>
  <c r="J143" i="2"/>
  <c r="K143" i="2"/>
  <c r="L143" i="2"/>
  <c r="M143" i="2"/>
  <c r="O143" i="2"/>
  <c r="P143" i="2"/>
  <c r="H144" i="2"/>
  <c r="I144" i="2"/>
  <c r="J144" i="2"/>
  <c r="K144" i="2"/>
  <c r="L144" i="2"/>
  <c r="M144" i="2"/>
  <c r="O144" i="2"/>
  <c r="P144" i="2"/>
  <c r="H145" i="2"/>
  <c r="I145" i="2"/>
  <c r="J145" i="2"/>
  <c r="K145" i="2"/>
  <c r="L145" i="2"/>
  <c r="M145" i="2"/>
  <c r="O145" i="2"/>
  <c r="P145" i="2"/>
  <c r="H146" i="2"/>
  <c r="I146" i="2"/>
  <c r="J146" i="2"/>
  <c r="K146" i="2"/>
  <c r="L146" i="2"/>
  <c r="M146" i="2"/>
  <c r="O146" i="2"/>
  <c r="P146" i="2"/>
  <c r="H147" i="2"/>
  <c r="I147" i="2"/>
  <c r="J147" i="2"/>
  <c r="K147" i="2"/>
  <c r="L147" i="2"/>
  <c r="M147" i="2"/>
  <c r="O147" i="2"/>
  <c r="P147" i="2"/>
  <c r="H148" i="2"/>
  <c r="I148" i="2"/>
  <c r="J148" i="2"/>
  <c r="K148" i="2"/>
  <c r="L148" i="2"/>
  <c r="M148" i="2"/>
  <c r="O148" i="2"/>
  <c r="P148" i="2"/>
  <c r="H149" i="2"/>
  <c r="I149" i="2"/>
  <c r="J149" i="2"/>
  <c r="K149" i="2"/>
  <c r="L149" i="2"/>
  <c r="M149" i="2"/>
  <c r="O149" i="2"/>
  <c r="P149" i="2"/>
  <c r="H150" i="2"/>
  <c r="I150" i="2"/>
  <c r="J150" i="2"/>
  <c r="K150" i="2"/>
  <c r="L150" i="2"/>
  <c r="M150" i="2"/>
  <c r="O150" i="2"/>
  <c r="P150" i="2"/>
  <c r="H151" i="2"/>
  <c r="I151" i="2"/>
  <c r="J151" i="2"/>
  <c r="K151" i="2"/>
  <c r="L151" i="2"/>
  <c r="M151" i="2"/>
  <c r="O151" i="2"/>
  <c r="P151" i="2"/>
  <c r="H152" i="2"/>
  <c r="I152" i="2"/>
  <c r="J152" i="2"/>
  <c r="K152" i="2"/>
  <c r="L152" i="2"/>
  <c r="M152" i="2"/>
  <c r="O152" i="2"/>
  <c r="P152" i="2"/>
  <c r="H153" i="2"/>
  <c r="I153" i="2"/>
  <c r="J153" i="2"/>
  <c r="K153" i="2"/>
  <c r="L153" i="2"/>
  <c r="M153" i="2"/>
  <c r="O153" i="2"/>
  <c r="P153" i="2"/>
  <c r="H154" i="2"/>
  <c r="I154" i="2"/>
  <c r="J154" i="2"/>
  <c r="K154" i="2"/>
  <c r="L154" i="2"/>
  <c r="M154" i="2"/>
  <c r="O154" i="2"/>
  <c r="P154" i="2"/>
  <c r="H155" i="2"/>
  <c r="I155" i="2"/>
  <c r="J155" i="2"/>
  <c r="K155" i="2"/>
  <c r="L155" i="2"/>
  <c r="M155" i="2"/>
  <c r="O155" i="2"/>
  <c r="P155" i="2"/>
  <c r="H156" i="2"/>
  <c r="I156" i="2"/>
  <c r="J156" i="2"/>
  <c r="K156" i="2"/>
  <c r="L156" i="2"/>
  <c r="M156" i="2"/>
  <c r="O156" i="2"/>
  <c r="P156" i="2"/>
  <c r="H157" i="2"/>
  <c r="I157" i="2"/>
  <c r="J157" i="2"/>
  <c r="K157" i="2"/>
  <c r="L157" i="2"/>
  <c r="M157" i="2"/>
  <c r="O157" i="2"/>
  <c r="P157" i="2"/>
  <c r="H158" i="2"/>
  <c r="I158" i="2"/>
  <c r="J158" i="2"/>
  <c r="K158" i="2"/>
  <c r="L158" i="2"/>
  <c r="M158" i="2"/>
  <c r="O158" i="2"/>
  <c r="P158" i="2"/>
  <c r="H159" i="2"/>
  <c r="I159" i="2"/>
  <c r="J159" i="2"/>
  <c r="K159" i="2"/>
  <c r="L159" i="2"/>
  <c r="M159" i="2"/>
  <c r="O159" i="2"/>
  <c r="P159" i="2"/>
  <c r="H160" i="2"/>
  <c r="I160" i="2"/>
  <c r="J160" i="2"/>
  <c r="K160" i="2"/>
  <c r="L160" i="2"/>
  <c r="M160" i="2"/>
  <c r="O160" i="2"/>
  <c r="P160" i="2"/>
  <c r="H161" i="2"/>
  <c r="I161" i="2"/>
  <c r="J161" i="2"/>
  <c r="K161" i="2"/>
  <c r="L161" i="2"/>
  <c r="M161" i="2"/>
  <c r="O161" i="2"/>
  <c r="P161" i="2"/>
  <c r="H162" i="2"/>
  <c r="I162" i="2"/>
  <c r="J162" i="2"/>
  <c r="K162" i="2"/>
  <c r="L162" i="2"/>
  <c r="M162" i="2"/>
  <c r="O162" i="2"/>
  <c r="P162" i="2"/>
  <c r="I170" i="2"/>
  <c r="P188" i="2"/>
  <c r="O188" i="2"/>
  <c r="M188" i="2"/>
  <c r="L188" i="2"/>
  <c r="K188" i="2"/>
  <c r="J188" i="2"/>
  <c r="I188" i="2"/>
  <c r="H188" i="2"/>
  <c r="P187" i="2"/>
  <c r="O187" i="2"/>
  <c r="M187" i="2"/>
  <c r="L187" i="2"/>
  <c r="K187" i="2"/>
  <c r="J187" i="2"/>
  <c r="I187" i="2"/>
  <c r="H187" i="2"/>
  <c r="P186" i="2"/>
  <c r="O186" i="2"/>
  <c r="M186" i="2"/>
  <c r="L186" i="2"/>
  <c r="K186" i="2"/>
  <c r="J186" i="2"/>
  <c r="I186" i="2"/>
  <c r="H186" i="2"/>
  <c r="P185" i="2"/>
  <c r="O185" i="2"/>
  <c r="M185" i="2"/>
  <c r="L185" i="2"/>
  <c r="K185" i="2"/>
  <c r="J185" i="2"/>
  <c r="I185" i="2"/>
  <c r="H185" i="2"/>
  <c r="P184" i="2"/>
  <c r="O184" i="2"/>
  <c r="M184" i="2"/>
  <c r="L184" i="2"/>
  <c r="K184" i="2"/>
  <c r="J184" i="2"/>
  <c r="I184" i="2"/>
  <c r="H184" i="2"/>
  <c r="P183" i="2"/>
  <c r="O183" i="2"/>
  <c r="M183" i="2"/>
  <c r="L183" i="2"/>
  <c r="K183" i="2"/>
  <c r="J183" i="2"/>
  <c r="I183" i="2"/>
  <c r="H183" i="2"/>
  <c r="P182" i="2"/>
  <c r="O182" i="2"/>
  <c r="M182" i="2"/>
  <c r="L182" i="2"/>
  <c r="K182" i="2"/>
  <c r="J182" i="2"/>
  <c r="I182" i="2"/>
  <c r="H182" i="2"/>
  <c r="P181" i="2"/>
  <c r="O181" i="2"/>
  <c r="M181" i="2"/>
  <c r="L181" i="2"/>
  <c r="K181" i="2"/>
  <c r="J181" i="2"/>
  <c r="I181" i="2"/>
  <c r="H181" i="2"/>
  <c r="P180" i="2"/>
  <c r="O180" i="2"/>
  <c r="M180" i="2"/>
  <c r="L180" i="2"/>
  <c r="K180" i="2"/>
  <c r="J180" i="2"/>
  <c r="I180" i="2"/>
  <c r="H180" i="2"/>
  <c r="P179" i="2"/>
  <c r="O179" i="2"/>
  <c r="M179" i="2"/>
  <c r="L179" i="2"/>
  <c r="K179" i="2"/>
  <c r="J179" i="2"/>
  <c r="I179" i="2"/>
  <c r="H179" i="2"/>
  <c r="P178" i="2"/>
  <c r="O178" i="2"/>
  <c r="M178" i="2"/>
  <c r="L178" i="2"/>
  <c r="K178" i="2"/>
  <c r="J178" i="2"/>
  <c r="I178" i="2"/>
  <c r="H178" i="2"/>
  <c r="P177" i="2"/>
  <c r="O177" i="2"/>
  <c r="M177" i="2"/>
  <c r="L177" i="2"/>
  <c r="K177" i="2"/>
  <c r="J177" i="2"/>
  <c r="I177" i="2"/>
  <c r="H177" i="2"/>
  <c r="P176" i="2"/>
  <c r="O176" i="2"/>
  <c r="M176" i="2"/>
  <c r="L176" i="2"/>
  <c r="K176" i="2"/>
  <c r="J176" i="2"/>
  <c r="I176" i="2"/>
  <c r="H176" i="2"/>
  <c r="P175" i="2"/>
  <c r="O175" i="2"/>
  <c r="M175" i="2"/>
  <c r="L175" i="2"/>
  <c r="K175" i="2"/>
  <c r="J175" i="2"/>
  <c r="I175" i="2"/>
  <c r="H175" i="2"/>
  <c r="P174" i="2"/>
  <c r="O174" i="2"/>
  <c r="M174" i="2"/>
  <c r="L174" i="2"/>
  <c r="K174" i="2"/>
  <c r="J174" i="2"/>
  <c r="I174" i="2"/>
  <c r="H174" i="2"/>
  <c r="P173" i="2"/>
  <c r="O173" i="2"/>
  <c r="M173" i="2"/>
  <c r="L173" i="2"/>
  <c r="K173" i="2"/>
  <c r="J173" i="2"/>
  <c r="I173" i="2"/>
  <c r="H173" i="2"/>
  <c r="P172" i="2"/>
  <c r="O172" i="2"/>
  <c r="M172" i="2"/>
  <c r="L172" i="2"/>
  <c r="K172" i="2"/>
  <c r="J172" i="2"/>
  <c r="I172" i="2"/>
  <c r="H172" i="2"/>
  <c r="P171" i="2"/>
  <c r="O171" i="2"/>
  <c r="M171" i="2"/>
  <c r="L171" i="2"/>
  <c r="K171" i="2"/>
  <c r="J171" i="2"/>
  <c r="I171" i="2"/>
  <c r="H171" i="2"/>
  <c r="P170" i="2"/>
  <c r="O170" i="2"/>
  <c r="M170" i="2"/>
  <c r="L170" i="2"/>
  <c r="K170" i="2"/>
  <c r="J170" i="2"/>
  <c r="H170" i="2"/>
  <c r="X169" i="2"/>
  <c r="U169" i="2"/>
  <c r="T169" i="2"/>
  <c r="S169" i="2"/>
  <c r="Q169" i="2"/>
  <c r="P169" i="2"/>
  <c r="O169" i="2"/>
  <c r="M169" i="2"/>
  <c r="L169" i="2"/>
  <c r="K169" i="2"/>
  <c r="J169" i="2"/>
  <c r="I169" i="2"/>
  <c r="H169" i="2"/>
  <c r="H116" i="2"/>
  <c r="I116" i="2"/>
  <c r="J116" i="2"/>
  <c r="K116" i="2"/>
  <c r="L116" i="2"/>
  <c r="M116" i="2"/>
  <c r="P116" i="2"/>
  <c r="H117" i="2"/>
  <c r="I117" i="2"/>
  <c r="J117" i="2"/>
  <c r="K117" i="2"/>
  <c r="L117" i="2"/>
  <c r="M117" i="2"/>
  <c r="O117" i="2"/>
  <c r="P117" i="2"/>
  <c r="H118" i="2"/>
  <c r="I118" i="2"/>
  <c r="J118" i="2"/>
  <c r="K118" i="2"/>
  <c r="L118" i="2"/>
  <c r="M118" i="2"/>
  <c r="O118" i="2"/>
  <c r="P118" i="2"/>
  <c r="H119" i="2"/>
  <c r="I119" i="2"/>
  <c r="J119" i="2"/>
  <c r="K119" i="2"/>
  <c r="L119" i="2"/>
  <c r="M119" i="2"/>
  <c r="O119" i="2"/>
  <c r="P119" i="2"/>
  <c r="H120" i="2"/>
  <c r="I120" i="2"/>
  <c r="J120" i="2"/>
  <c r="K120" i="2"/>
  <c r="L120" i="2"/>
  <c r="M120" i="2"/>
  <c r="O120" i="2"/>
  <c r="P120" i="2"/>
  <c r="H121" i="2"/>
  <c r="I121" i="2"/>
  <c r="J121" i="2"/>
  <c r="K121" i="2"/>
  <c r="L121" i="2"/>
  <c r="M121" i="2"/>
  <c r="O121" i="2"/>
  <c r="P121" i="2"/>
  <c r="H122" i="2"/>
  <c r="I122" i="2"/>
  <c r="J122" i="2"/>
  <c r="K122" i="2"/>
  <c r="L122" i="2"/>
  <c r="M122" i="2"/>
  <c r="O122" i="2"/>
  <c r="P122" i="2"/>
  <c r="H123" i="2"/>
  <c r="I123" i="2"/>
  <c r="J123" i="2"/>
  <c r="K123" i="2"/>
  <c r="L123" i="2"/>
  <c r="M123" i="2"/>
  <c r="O123" i="2"/>
  <c r="P123" i="2"/>
  <c r="H115" i="2"/>
  <c r="I115" i="2"/>
  <c r="J115" i="2"/>
  <c r="K115" i="2"/>
  <c r="L115" i="2"/>
  <c r="M115" i="2"/>
  <c r="O115" i="2"/>
  <c r="P115" i="2"/>
  <c r="X114" i="2"/>
  <c r="U114" i="2"/>
  <c r="T114" i="2"/>
  <c r="S114" i="2"/>
  <c r="Q114" i="2"/>
  <c r="P114" i="2"/>
  <c r="O114" i="2"/>
  <c r="M114" i="2"/>
  <c r="L114" i="2"/>
  <c r="K114" i="2"/>
  <c r="J114" i="2"/>
  <c r="I114" i="2"/>
  <c r="H114" i="2"/>
  <c r="M4" i="2"/>
  <c r="M108" i="2" s="1"/>
  <c r="P4" i="2"/>
  <c r="P108" i="2" s="1"/>
  <c r="H4" i="2"/>
  <c r="H108" i="2" s="1"/>
  <c r="X4" i="2"/>
  <c r="X108" i="2" s="1"/>
  <c r="U4" i="2"/>
  <c r="U108" i="2" s="1"/>
  <c r="T4" i="2"/>
  <c r="T108" i="2" s="1"/>
  <c r="S4" i="2"/>
  <c r="S108" i="2" s="1"/>
  <c r="S218" i="2" l="1"/>
  <c r="B12" i="3" s="1"/>
  <c r="W218" i="2"/>
  <c r="C16" i="3" s="1"/>
  <c r="P218" i="2"/>
  <c r="E19" i="3" s="1"/>
  <c r="T218" i="2"/>
  <c r="C13" i="3" s="1"/>
  <c r="X218" i="2"/>
  <c r="C17" i="3" s="1"/>
  <c r="H218" i="2"/>
  <c r="F10" i="3" s="1"/>
  <c r="M218" i="2"/>
  <c r="F15" i="3" s="1"/>
  <c r="R218" i="2"/>
  <c r="B11" i="3" s="1"/>
  <c r="V218" i="2"/>
  <c r="C15" i="3" s="1"/>
  <c r="U218" i="2"/>
  <c r="C14" i="3" s="1"/>
  <c r="X53" i="2"/>
  <c r="I4" i="2"/>
  <c r="Q4" i="2"/>
  <c r="L4" i="2"/>
  <c r="K4" i="2"/>
  <c r="J4" i="2"/>
  <c r="I218" i="2" l="1"/>
  <c r="F11" i="3" s="1"/>
  <c r="I108" i="2"/>
  <c r="L218" i="2"/>
  <c r="F14" i="3" s="1"/>
  <c r="L108" i="2"/>
  <c r="K163" i="2"/>
  <c r="K108" i="2"/>
  <c r="O218" i="2"/>
  <c r="F17" i="3" s="1"/>
  <c r="J218" i="2"/>
  <c r="F12" i="3" s="1"/>
  <c r="J108" i="2"/>
  <c r="Q218" i="2"/>
  <c r="C10" i="3" s="1"/>
  <c r="C18" i="3" s="1"/>
  <c r="Q108" i="2"/>
  <c r="K218" i="2"/>
  <c r="F13" i="3" s="1"/>
  <c r="O53" i="2"/>
  <c r="S53" i="2"/>
  <c r="V53" i="2"/>
  <c r="R53" i="2"/>
  <c r="U53" i="2"/>
  <c r="Q53" i="2"/>
  <c r="W53" i="2"/>
  <c r="T53" i="2"/>
  <c r="P53" i="2"/>
  <c r="P163" i="2"/>
  <c r="L163" i="2"/>
  <c r="R163" i="2"/>
  <c r="H163" i="2"/>
  <c r="Q163" i="2"/>
  <c r="I163" i="2"/>
  <c r="M163" i="2"/>
  <c r="J163" i="2"/>
  <c r="O163" i="2"/>
  <c r="E53" i="2"/>
  <c r="E59" i="2" s="1"/>
  <c r="E108" i="2" s="1"/>
  <c r="F53" i="2"/>
  <c r="G4" i="2"/>
  <c r="G5" i="2" s="1"/>
  <c r="G6" i="2" s="1"/>
  <c r="G7" i="2" s="1"/>
  <c r="G8" i="2" s="1"/>
  <c r="G9" i="2" s="1"/>
  <c r="G10" i="2" s="1"/>
  <c r="G11" i="2" s="1"/>
  <c r="G12" i="2" s="1"/>
  <c r="G13" i="2" s="1"/>
  <c r="G14" i="2" s="1"/>
  <c r="G15" i="2" s="1"/>
  <c r="G16" i="2" s="1"/>
  <c r="G17" i="2" s="1"/>
  <c r="G18" i="2" s="1"/>
  <c r="G19" i="2" s="1"/>
  <c r="G20" i="2" s="1"/>
  <c r="G21" i="2" s="1"/>
  <c r="G22" i="2" s="1"/>
  <c r="G23" i="2" s="1"/>
  <c r="G24" i="2" s="1"/>
  <c r="G25" i="2" s="1"/>
  <c r="G26" i="2" s="1"/>
  <c r="F18" i="3" l="1"/>
  <c r="E20" i="3" s="1"/>
  <c r="F59" i="2"/>
  <c r="G27" i="2"/>
  <c r="L53" i="2"/>
  <c r="K53" i="2"/>
  <c r="I53" i="2"/>
  <c r="H53" i="2"/>
  <c r="M53" i="2"/>
  <c r="J53" i="2"/>
  <c r="G54" i="2"/>
  <c r="F108" i="2" l="1"/>
  <c r="G59" i="2"/>
  <c r="G60" i="2" s="1"/>
  <c r="G61" i="2" s="1"/>
  <c r="G62" i="2" s="1"/>
  <c r="G63" i="2" s="1"/>
  <c r="G64" i="2" s="1"/>
  <c r="G65" i="2" s="1"/>
  <c r="G66" i="2" s="1"/>
  <c r="G67" i="2" s="1"/>
  <c r="G68" i="2" s="1"/>
  <c r="G69" i="2" s="1"/>
  <c r="G70" i="2" s="1"/>
  <c r="G71" i="2" s="1"/>
  <c r="G72" i="2" s="1"/>
  <c r="G73" i="2" s="1"/>
  <c r="G74" i="2" s="1"/>
  <c r="G75" i="2" s="1"/>
  <c r="G76" i="2" s="1"/>
  <c r="G77" i="2" s="1"/>
  <c r="G78" i="2" s="1"/>
  <c r="G79" i="2" s="1"/>
  <c r="G80" i="2" s="1"/>
  <c r="G81" i="2" s="1"/>
  <c r="G82" i="2" s="1"/>
  <c r="G83" i="2" s="1"/>
  <c r="G84" i="2" s="1"/>
  <c r="G85" i="2" s="1"/>
  <c r="G86" i="2" s="1"/>
  <c r="G87" i="2" s="1"/>
  <c r="G88" i="2" s="1"/>
  <c r="G89" i="2" s="1"/>
  <c r="G90" i="2" s="1"/>
  <c r="G91" i="2" s="1"/>
  <c r="G92" i="2" s="1"/>
  <c r="G93" i="2" s="1"/>
  <c r="G94" i="2" s="1"/>
  <c r="G95" i="2" s="1"/>
  <c r="G96" i="2" s="1"/>
  <c r="G97" i="2" s="1"/>
  <c r="G98" i="2" s="1"/>
  <c r="G99" i="2" s="1"/>
  <c r="G100" i="2" s="1"/>
  <c r="G101" i="2" s="1"/>
  <c r="G102" i="2" s="1"/>
  <c r="G103" i="2" s="1"/>
  <c r="G104" i="2" s="1"/>
  <c r="G105" i="2" s="1"/>
  <c r="G106" i="2" s="1"/>
  <c r="G107" i="2" s="1"/>
  <c r="G108" i="2" s="1"/>
  <c r="G28" i="2"/>
  <c r="G29" i="2" s="1"/>
  <c r="G30" i="2" s="1"/>
  <c r="G31" i="2" s="1"/>
  <c r="G32" i="2" s="1"/>
  <c r="G33" i="2" s="1"/>
  <c r="G34" i="2" s="1"/>
  <c r="G35" i="2" s="1"/>
  <c r="G36" i="2" s="1"/>
  <c r="G37" i="2" s="1"/>
  <c r="G38" i="2" s="1"/>
  <c r="G39" i="2" s="1"/>
  <c r="G40" i="2" s="1"/>
  <c r="G41" i="2" s="1"/>
  <c r="G42" i="2" s="1"/>
  <c r="E114" i="2"/>
  <c r="G109" i="2" l="1"/>
  <c r="F114" i="2"/>
  <c r="F163" i="2" s="1"/>
  <c r="F169" i="2" s="1"/>
  <c r="F218" i="2" s="1"/>
  <c r="G43" i="2"/>
  <c r="G44" i="2" s="1"/>
  <c r="G45" i="2" s="1"/>
  <c r="G46" i="2" s="1"/>
  <c r="G47" i="2" s="1"/>
  <c r="G48" i="2" s="1"/>
  <c r="G49" i="2" s="1"/>
  <c r="G50" i="2" s="1"/>
  <c r="G51" i="2" s="1"/>
  <c r="G52" i="2" s="1"/>
  <c r="T163" i="2"/>
  <c r="W163" i="2"/>
  <c r="V163" i="2"/>
  <c r="S163" i="2"/>
  <c r="U163" i="2"/>
  <c r="X163" i="2"/>
  <c r="E163" i="2"/>
  <c r="E169" i="2" s="1"/>
  <c r="G114" i="2"/>
  <c r="G115" i="2" s="1"/>
  <c r="G116" i="2" s="1"/>
  <c r="G117" i="2" s="1"/>
  <c r="G118" i="2" s="1"/>
  <c r="G119" i="2" s="1"/>
  <c r="G120" i="2" s="1"/>
  <c r="G121" i="2" s="1"/>
  <c r="G122" i="2" s="1"/>
  <c r="G123" i="2" s="1"/>
  <c r="G124" i="2" s="1"/>
  <c r="G125" i="2" s="1"/>
  <c r="G126" i="2" s="1"/>
  <c r="G127" i="2" s="1"/>
  <c r="G128" i="2" s="1"/>
  <c r="G129" i="2" s="1"/>
  <c r="G130" i="2" s="1"/>
  <c r="G131" i="2" s="1"/>
  <c r="G132" i="2" s="1"/>
  <c r="G133" i="2" s="1"/>
  <c r="G134" i="2" s="1"/>
  <c r="G135" i="2" s="1"/>
  <c r="G136" i="2" s="1"/>
  <c r="G137" i="2" s="1"/>
  <c r="G138" i="2" s="1"/>
  <c r="G139" i="2" s="1"/>
  <c r="G140" i="2" s="1"/>
  <c r="G141" i="2" s="1"/>
  <c r="G142" i="2" s="1"/>
  <c r="G143" i="2" s="1"/>
  <c r="G144" i="2" s="1"/>
  <c r="G145" i="2" s="1"/>
  <c r="G146" i="2" s="1"/>
  <c r="G147" i="2" s="1"/>
  <c r="G148" i="2" s="1"/>
  <c r="G149" i="2" s="1"/>
  <c r="G150" i="2" s="1"/>
  <c r="G151" i="2" s="1"/>
  <c r="G152" i="2" s="1"/>
  <c r="G153" i="2" s="1"/>
  <c r="G154" i="2" s="1"/>
  <c r="G155" i="2" s="1"/>
  <c r="G156" i="2" s="1"/>
  <c r="G157" i="2" s="1"/>
  <c r="G158" i="2" s="1"/>
  <c r="G159" i="2" s="1"/>
  <c r="G160" i="2" s="1"/>
  <c r="G161" i="2" s="1"/>
  <c r="G162" i="2" s="1"/>
  <c r="E218" i="2" l="1"/>
  <c r="G219" i="2" s="1"/>
  <c r="G169" i="2"/>
  <c r="G170" i="2" s="1"/>
  <c r="G171" i="2" s="1"/>
  <c r="G172" i="2" s="1"/>
  <c r="G173" i="2" s="1"/>
  <c r="G174" i="2" s="1"/>
  <c r="G175" i="2" s="1"/>
  <c r="G176" i="2" s="1"/>
  <c r="G177" i="2" s="1"/>
  <c r="G178" i="2" s="1"/>
  <c r="G179" i="2" s="1"/>
  <c r="G180" i="2" s="1"/>
  <c r="G181" i="2" s="1"/>
  <c r="G182" i="2" s="1"/>
  <c r="G183" i="2" s="1"/>
  <c r="G184" i="2" s="1"/>
  <c r="G185" i="2" s="1"/>
  <c r="G186" i="2" s="1"/>
  <c r="G187" i="2" s="1"/>
  <c r="G188" i="2" s="1"/>
  <c r="G189" i="2" s="1"/>
  <c r="G190" i="2" s="1"/>
  <c r="G191" i="2" s="1"/>
  <c r="G192" i="2" s="1"/>
  <c r="G193" i="2" s="1"/>
  <c r="G194" i="2" s="1"/>
  <c r="G195" i="2" s="1"/>
  <c r="G196" i="2" s="1"/>
  <c r="G197" i="2" s="1"/>
  <c r="G198" i="2" s="1"/>
  <c r="G163" i="2"/>
  <c r="G164" i="2"/>
  <c r="G199" i="2" l="1"/>
  <c r="G200" i="2" s="1"/>
  <c r="G201" i="2" s="1"/>
  <c r="G202" i="2" s="1"/>
  <c r="G203" i="2" s="1"/>
  <c r="G204" i="2" s="1"/>
  <c r="G205" i="2" s="1"/>
  <c r="G206" i="2" s="1"/>
  <c r="G207" i="2" s="1"/>
  <c r="G208" i="2" s="1"/>
  <c r="G209" i="2" s="1"/>
  <c r="G210" i="2" s="1"/>
  <c r="G211" i="2" s="1"/>
  <c r="G212" i="2" s="1"/>
  <c r="G213" i="2" s="1"/>
  <c r="G214" i="2" s="1"/>
  <c r="G215" i="2" s="1"/>
  <c r="G216" i="2" s="1"/>
  <c r="G217" i="2" s="1"/>
  <c r="G218" i="2" s="1"/>
  <c r="B18" i="3"/>
  <c r="B20" i="3" l="1"/>
  <c r="B24" i="3" s="1"/>
  <c r="G53" i="2" l="1"/>
  <c r="B31" i="3"/>
</calcChain>
</file>

<file path=xl/comments1.xml><?xml version="1.0" encoding="utf-8"?>
<comments xmlns="http://schemas.openxmlformats.org/spreadsheetml/2006/main">
  <authors>
    <author>ADCM OL</author>
  </authors>
  <commentList>
    <comment ref="C25" authorId="0">
      <text>
        <r>
          <rPr>
            <sz val="12"/>
            <color indexed="81"/>
            <rFont val="Tahoma"/>
            <family val="2"/>
            <charset val="238"/>
          </rPr>
          <t>datum musí být stejné s datem na účetním dokladu</t>
        </r>
      </text>
    </comment>
  </commentList>
</comments>
</file>

<file path=xl/comments2.xml><?xml version="1.0" encoding="utf-8"?>
<comments xmlns="http://schemas.openxmlformats.org/spreadsheetml/2006/main">
  <authors>
    <author>Pajoch</author>
    <author>Tesařová Jitka</author>
  </authors>
  <commentList>
    <comment ref="A7" authorId="0">
      <text>
        <r>
          <rPr>
            <b/>
            <sz val="8"/>
            <color indexed="81"/>
            <rFont val="Tahoma"/>
            <charset val="238"/>
          </rPr>
          <t>včetně dne příjezdu a odjezdu</t>
        </r>
      </text>
    </comment>
    <comment ref="D7" authorId="1">
      <text>
        <r>
          <rPr>
            <b/>
            <sz val="9"/>
            <color indexed="81"/>
            <rFont val="Tahoma"/>
            <family val="2"/>
            <charset val="238"/>
          </rPr>
          <t>Tesařová Jitka:</t>
        </r>
        <r>
          <rPr>
            <sz val="9"/>
            <color indexed="81"/>
            <rFont val="Tahoma"/>
            <family val="2"/>
            <charset val="238"/>
          </rPr>
          <t xml:space="preserve">
včetně neplnoletých vedouchích-asitentů</t>
        </r>
      </text>
    </comment>
  </commentList>
</comments>
</file>

<file path=xl/comments3.xml><?xml version="1.0" encoding="utf-8"?>
<comments xmlns="http://schemas.openxmlformats.org/spreadsheetml/2006/main">
  <authors>
    <author>ADCM OL</author>
    <author>Ben</author>
  </authors>
  <commentList>
    <comment ref="A1" authorId="0">
      <text>
        <r>
          <rPr>
            <b/>
            <sz val="12"/>
            <color indexed="81"/>
            <rFont val="Tahoma"/>
            <family val="2"/>
            <charset val="238"/>
          </rPr>
          <t>přehled příjmů a výdajů hrazených v hotovosti</t>
        </r>
      </text>
    </comment>
    <comment ref="B3" authorId="0">
      <text>
        <r>
          <rPr>
            <sz val="12"/>
            <color indexed="81"/>
            <rFont val="Tahoma"/>
            <family val="2"/>
            <charset val="238"/>
          </rPr>
          <t>datum musí být stejné s datem na účetním dokladu</t>
        </r>
      </text>
    </comment>
    <comment ref="C3" authorId="0">
      <text>
        <r>
          <rPr>
            <sz val="12"/>
            <color indexed="81"/>
            <rFont val="Tahoma"/>
            <family val="2"/>
            <charset val="238"/>
          </rPr>
          <t>Obsah položky. Jednoduše a stručně.</t>
        </r>
      </text>
    </comment>
    <comment ref="D3" authorId="1">
      <text>
        <r>
          <rPr>
            <sz val="8"/>
            <color indexed="81"/>
            <rFont val="Tahoma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Kódy neboli položky pro rychlý zápis dle druhů příjmů a výdajů
</t>
        </r>
        <r>
          <rPr>
            <sz val="11"/>
            <color indexed="10"/>
            <rFont val="Tahoma"/>
            <family val="2"/>
            <charset val="238"/>
          </rPr>
          <t xml:space="preserve">(je nutné je zadávat </t>
        </r>
        <r>
          <rPr>
            <u/>
            <sz val="11"/>
            <color indexed="10"/>
            <rFont val="Tahoma"/>
            <family val="2"/>
            <charset val="238"/>
          </rPr>
          <t>bez mezer</t>
        </r>
        <r>
          <rPr>
            <sz val="11"/>
            <color indexed="10"/>
            <rFont val="Tahoma"/>
            <family val="2"/>
            <charset val="238"/>
          </rPr>
          <t xml:space="preserve"> do pole "kód" jinak se dále nezobrazí)
</t>
        </r>
        <r>
          <rPr>
            <sz val="8"/>
            <color indexed="81"/>
            <rFont val="Tahoma"/>
            <charset val="238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 xml:space="preserve">KÓDY VÝDAJŮ: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>p</t>
        </r>
        <r>
          <rPr>
            <sz val="12"/>
            <color indexed="81"/>
            <rFont val="Tahoma"/>
            <family val="2"/>
            <charset val="238"/>
          </rPr>
          <t xml:space="preserve"> - potraviny / </t>
        </r>
        <r>
          <rPr>
            <b/>
            <sz val="12"/>
            <color indexed="81"/>
            <rFont val="Tahoma"/>
            <family val="2"/>
            <charset val="238"/>
          </rPr>
          <t>pb</t>
        </r>
        <r>
          <rPr>
            <sz val="12"/>
            <color indexed="81"/>
            <rFont val="Tahoma"/>
            <family val="2"/>
            <charset val="238"/>
          </rPr>
          <t xml:space="preserve"> - potraviny placené z účtu SP
</t>
        </r>
        <r>
          <rPr>
            <b/>
            <sz val="12"/>
            <color indexed="81"/>
            <rFont val="Tahoma"/>
            <family val="2"/>
            <charset val="238"/>
          </rPr>
          <t xml:space="preserve">m </t>
        </r>
        <r>
          <rPr>
            <sz val="12"/>
            <color indexed="81"/>
            <rFont val="Tahoma"/>
            <family val="2"/>
            <charset val="238"/>
          </rPr>
          <t xml:space="preserve">- materiál / </t>
        </r>
        <r>
          <rPr>
            <b/>
            <sz val="12"/>
            <color indexed="81"/>
            <rFont val="Tahoma"/>
            <family val="2"/>
            <charset val="238"/>
          </rPr>
          <t>mb</t>
        </r>
        <r>
          <rPr>
            <sz val="12"/>
            <color indexed="81"/>
            <rFont val="Tahoma"/>
            <family val="2"/>
            <charset val="238"/>
          </rPr>
          <t xml:space="preserve"> - materiál placený z účtu SP
</t>
        </r>
        <r>
          <rPr>
            <b/>
            <sz val="12"/>
            <color indexed="81"/>
            <rFont val="Tahoma"/>
            <family val="2"/>
            <charset val="238"/>
          </rPr>
          <t>s</t>
        </r>
        <r>
          <rPr>
            <sz val="12"/>
            <color indexed="81"/>
            <rFont val="Tahoma"/>
            <family val="2"/>
            <charset val="238"/>
          </rPr>
          <t xml:space="preserve"> - služby / </t>
        </r>
        <r>
          <rPr>
            <b/>
            <sz val="12"/>
            <color indexed="81"/>
            <rFont val="Tahoma"/>
            <family val="2"/>
            <charset val="238"/>
          </rPr>
          <t>sb</t>
        </r>
        <r>
          <rPr>
            <sz val="12"/>
            <color indexed="81"/>
            <rFont val="Tahoma"/>
            <family val="2"/>
            <charset val="238"/>
          </rPr>
          <t xml:space="preserve"> - služby placené z účtu SP
</t>
        </r>
        <r>
          <rPr>
            <b/>
            <sz val="12"/>
            <color indexed="81"/>
            <rFont val="Tahoma"/>
            <family val="2"/>
            <charset val="238"/>
          </rPr>
          <t>d</t>
        </r>
        <r>
          <rPr>
            <sz val="12"/>
            <color indexed="81"/>
            <rFont val="Tahoma"/>
            <family val="2"/>
            <charset val="238"/>
          </rPr>
          <t xml:space="preserve"> - doprava a jízdné / </t>
        </r>
        <r>
          <rPr>
            <b/>
            <sz val="12"/>
            <color indexed="81"/>
            <rFont val="Tahoma"/>
            <family val="2"/>
            <charset val="238"/>
          </rPr>
          <t>db</t>
        </r>
        <r>
          <rPr>
            <sz val="12"/>
            <color indexed="81"/>
            <rFont val="Tahoma"/>
            <family val="2"/>
            <charset val="238"/>
          </rPr>
          <t xml:space="preserve"> - doprava placená z účtu SP
</t>
        </r>
        <r>
          <rPr>
            <b/>
            <sz val="12"/>
            <color indexed="81"/>
            <rFont val="Tahoma"/>
            <family val="2"/>
            <charset val="238"/>
          </rPr>
          <t>c</t>
        </r>
        <r>
          <rPr>
            <sz val="12"/>
            <color indexed="81"/>
            <rFont val="Tahoma"/>
            <family val="2"/>
            <charset val="238"/>
          </rPr>
          <t xml:space="preserve"> - cesťák
</t>
        </r>
        <r>
          <rPr>
            <b/>
            <sz val="12"/>
            <color indexed="81"/>
            <rFont val="Tahoma"/>
            <family val="2"/>
            <charset val="238"/>
          </rPr>
          <t>u</t>
        </r>
        <r>
          <rPr>
            <sz val="12"/>
            <color indexed="81"/>
            <rFont val="Tahoma"/>
            <family val="2"/>
            <charset val="238"/>
          </rPr>
          <t xml:space="preserve"> - ubytování / </t>
        </r>
        <r>
          <rPr>
            <b/>
            <sz val="12"/>
            <color indexed="81"/>
            <rFont val="Tahoma"/>
            <family val="2"/>
            <charset val="238"/>
          </rPr>
          <t>ub</t>
        </r>
        <r>
          <rPr>
            <sz val="12"/>
            <color indexed="81"/>
            <rFont val="Tahoma"/>
            <family val="2"/>
            <charset val="238"/>
          </rPr>
          <t xml:space="preserve"> - ubytování placené z účtu SP
</t>
        </r>
        <r>
          <rPr>
            <b/>
            <sz val="12"/>
            <color indexed="81"/>
            <rFont val="Tahoma"/>
            <family val="2"/>
          </rPr>
          <t>pv</t>
        </r>
        <r>
          <rPr>
            <sz val="12"/>
            <color indexed="81"/>
            <rFont val="Tahoma"/>
            <family val="2"/>
          </rPr>
          <t xml:space="preserve"> - průběžné položky výdaj (osobní vklad)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 xml:space="preserve">KÓDY PŘÍJMŮ: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>ph</t>
        </r>
        <r>
          <rPr>
            <sz val="12"/>
            <color indexed="81"/>
            <rFont val="Tahoma"/>
            <family val="2"/>
            <charset val="238"/>
          </rPr>
          <t xml:space="preserve"> - příspěvky účastníků v hotovosti</t>
        </r>
        <r>
          <rPr>
            <b/>
            <sz val="12"/>
            <color indexed="81"/>
            <rFont val="Tahoma"/>
            <family val="2"/>
            <charset val="238"/>
          </rPr>
          <t xml:space="preserve">
puu</t>
        </r>
        <r>
          <rPr>
            <sz val="12"/>
            <color indexed="81"/>
            <rFont val="Tahoma"/>
            <family val="2"/>
            <charset val="238"/>
          </rPr>
          <t xml:space="preserve"> - příspěvky účastníků na účet SP
</t>
        </r>
        <r>
          <rPr>
            <b/>
            <sz val="12"/>
            <color indexed="81"/>
            <rFont val="Tahoma"/>
            <family val="2"/>
            <charset val="238"/>
          </rPr>
          <t>pz</t>
        </r>
        <r>
          <rPr>
            <sz val="12"/>
            <color indexed="81"/>
            <rFont val="Tahoma"/>
            <family val="2"/>
            <charset val="238"/>
          </rPr>
          <t xml:space="preserve"> - příspěvky zaměstnavatelů na účet SP
</t>
        </r>
        <r>
          <rPr>
            <b/>
            <sz val="12"/>
            <color indexed="81"/>
            <rFont val="Tahoma"/>
            <family val="2"/>
            <charset val="238"/>
          </rPr>
          <t>df</t>
        </r>
        <r>
          <rPr>
            <sz val="12"/>
            <color indexed="81"/>
            <rFont val="Tahoma"/>
            <family val="2"/>
            <charset val="238"/>
          </rPr>
          <t xml:space="preserve"> - dary FO
</t>
        </r>
        <r>
          <rPr>
            <b/>
            <sz val="12"/>
            <color indexed="81"/>
            <rFont val="Tahoma"/>
            <family val="2"/>
            <charset val="238"/>
          </rPr>
          <t>dp</t>
        </r>
        <r>
          <rPr>
            <sz val="12"/>
            <color indexed="81"/>
            <rFont val="Tahoma"/>
            <family val="2"/>
            <charset val="238"/>
          </rPr>
          <t xml:space="preserve"> - dary PO
</t>
        </r>
        <r>
          <rPr>
            <b/>
            <sz val="12"/>
            <color indexed="81"/>
            <rFont val="Tahoma"/>
            <family val="2"/>
            <charset val="238"/>
          </rPr>
          <t>dom</t>
        </r>
        <r>
          <rPr>
            <sz val="12"/>
            <color indexed="81"/>
            <rFont val="Tahoma"/>
            <family val="2"/>
            <charset val="238"/>
          </rPr>
          <t xml:space="preserve"> - dotace MŠMT
</t>
        </r>
        <r>
          <rPr>
            <b/>
            <sz val="12"/>
            <color indexed="81"/>
            <rFont val="Tahoma"/>
            <family val="2"/>
            <charset val="238"/>
          </rPr>
          <t>doj</t>
        </r>
        <r>
          <rPr>
            <sz val="12"/>
            <color indexed="81"/>
            <rFont val="Tahoma"/>
            <family val="2"/>
            <charset val="238"/>
          </rPr>
          <t xml:space="preserve"> - dotace jiné
</t>
        </r>
        <r>
          <rPr>
            <b/>
            <sz val="12"/>
            <color indexed="81"/>
            <rFont val="Tahoma"/>
            <family val="2"/>
          </rPr>
          <t xml:space="preserve">pp - </t>
        </r>
        <r>
          <rPr>
            <sz val="12"/>
            <color indexed="81"/>
            <rFont val="Tahoma"/>
            <family val="2"/>
            <charset val="238"/>
          </rPr>
          <t>Průběžné položky příjem (vrácení osobního vkladu);</t>
        </r>
      </text>
    </comment>
    <comment ref="B58" authorId="0">
      <text>
        <r>
          <rPr>
            <sz val="12"/>
            <color indexed="81"/>
            <rFont val="Tahoma"/>
            <family val="2"/>
            <charset val="238"/>
          </rPr>
          <t>datum musí být stejné s datem na účetním dokladu</t>
        </r>
      </text>
    </comment>
    <comment ref="C58" authorId="0">
      <text>
        <r>
          <rPr>
            <sz val="12"/>
            <color indexed="81"/>
            <rFont val="Tahoma"/>
            <family val="2"/>
            <charset val="238"/>
          </rPr>
          <t>Obsah položky. Jednoduše a stručně.</t>
        </r>
      </text>
    </comment>
    <comment ref="D58" authorId="1">
      <text>
        <r>
          <rPr>
            <sz val="8"/>
            <color indexed="81"/>
            <rFont val="Tahoma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Kódy neboli položky pro rychlý zápis dle druhů příjmů a výdajů
</t>
        </r>
        <r>
          <rPr>
            <sz val="11"/>
            <color indexed="10"/>
            <rFont val="Tahoma"/>
            <family val="2"/>
            <charset val="238"/>
          </rPr>
          <t xml:space="preserve">(je nutné je zadávat </t>
        </r>
        <r>
          <rPr>
            <u/>
            <sz val="11"/>
            <color indexed="10"/>
            <rFont val="Tahoma"/>
            <family val="2"/>
            <charset val="238"/>
          </rPr>
          <t>bez mezer</t>
        </r>
        <r>
          <rPr>
            <sz val="11"/>
            <color indexed="10"/>
            <rFont val="Tahoma"/>
            <family val="2"/>
            <charset val="238"/>
          </rPr>
          <t xml:space="preserve"> do pole "kód" jinak se dále nezobrazí)
</t>
        </r>
        <r>
          <rPr>
            <sz val="8"/>
            <color indexed="81"/>
            <rFont val="Tahoma"/>
            <charset val="238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 xml:space="preserve">KÓDY VÝDAJŮ: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>p</t>
        </r>
        <r>
          <rPr>
            <sz val="12"/>
            <color indexed="81"/>
            <rFont val="Tahoma"/>
            <family val="2"/>
            <charset val="238"/>
          </rPr>
          <t xml:space="preserve"> - potraviny / </t>
        </r>
        <r>
          <rPr>
            <b/>
            <sz val="12"/>
            <color indexed="81"/>
            <rFont val="Tahoma"/>
            <family val="2"/>
            <charset val="238"/>
          </rPr>
          <t>pb</t>
        </r>
        <r>
          <rPr>
            <sz val="12"/>
            <color indexed="81"/>
            <rFont val="Tahoma"/>
            <family val="2"/>
            <charset val="238"/>
          </rPr>
          <t xml:space="preserve"> - potraviny placené z účtu SP
</t>
        </r>
        <r>
          <rPr>
            <b/>
            <sz val="12"/>
            <color indexed="81"/>
            <rFont val="Tahoma"/>
            <family val="2"/>
            <charset val="238"/>
          </rPr>
          <t xml:space="preserve">m </t>
        </r>
        <r>
          <rPr>
            <sz val="12"/>
            <color indexed="81"/>
            <rFont val="Tahoma"/>
            <family val="2"/>
            <charset val="238"/>
          </rPr>
          <t xml:space="preserve">- materiál / </t>
        </r>
        <r>
          <rPr>
            <b/>
            <sz val="12"/>
            <color indexed="81"/>
            <rFont val="Tahoma"/>
            <family val="2"/>
            <charset val="238"/>
          </rPr>
          <t>mb</t>
        </r>
        <r>
          <rPr>
            <sz val="12"/>
            <color indexed="81"/>
            <rFont val="Tahoma"/>
            <family val="2"/>
            <charset val="238"/>
          </rPr>
          <t xml:space="preserve"> - materiál placený z účtu SP
</t>
        </r>
        <r>
          <rPr>
            <b/>
            <sz val="12"/>
            <color indexed="81"/>
            <rFont val="Tahoma"/>
            <family val="2"/>
            <charset val="238"/>
          </rPr>
          <t>s</t>
        </r>
        <r>
          <rPr>
            <sz val="12"/>
            <color indexed="81"/>
            <rFont val="Tahoma"/>
            <family val="2"/>
            <charset val="238"/>
          </rPr>
          <t xml:space="preserve"> - služby / </t>
        </r>
        <r>
          <rPr>
            <b/>
            <sz val="12"/>
            <color indexed="81"/>
            <rFont val="Tahoma"/>
            <family val="2"/>
            <charset val="238"/>
          </rPr>
          <t>sb</t>
        </r>
        <r>
          <rPr>
            <sz val="12"/>
            <color indexed="81"/>
            <rFont val="Tahoma"/>
            <family val="2"/>
            <charset val="238"/>
          </rPr>
          <t xml:space="preserve"> - služby placené z účtu SP
</t>
        </r>
        <r>
          <rPr>
            <b/>
            <sz val="12"/>
            <color indexed="81"/>
            <rFont val="Tahoma"/>
            <family val="2"/>
            <charset val="238"/>
          </rPr>
          <t>d</t>
        </r>
        <r>
          <rPr>
            <sz val="12"/>
            <color indexed="81"/>
            <rFont val="Tahoma"/>
            <family val="2"/>
            <charset val="238"/>
          </rPr>
          <t xml:space="preserve"> - doprava a jízdné / </t>
        </r>
        <r>
          <rPr>
            <b/>
            <sz val="12"/>
            <color indexed="81"/>
            <rFont val="Tahoma"/>
            <family val="2"/>
            <charset val="238"/>
          </rPr>
          <t>db</t>
        </r>
        <r>
          <rPr>
            <sz val="12"/>
            <color indexed="81"/>
            <rFont val="Tahoma"/>
            <family val="2"/>
            <charset val="238"/>
          </rPr>
          <t xml:space="preserve"> - doprava placená z účtu SP
</t>
        </r>
        <r>
          <rPr>
            <b/>
            <sz val="12"/>
            <color indexed="81"/>
            <rFont val="Tahoma"/>
            <family val="2"/>
            <charset val="238"/>
          </rPr>
          <t>c</t>
        </r>
        <r>
          <rPr>
            <sz val="12"/>
            <color indexed="81"/>
            <rFont val="Tahoma"/>
            <family val="2"/>
            <charset val="238"/>
          </rPr>
          <t xml:space="preserve"> - cesťák
</t>
        </r>
        <r>
          <rPr>
            <b/>
            <sz val="12"/>
            <color indexed="81"/>
            <rFont val="Tahoma"/>
            <family val="2"/>
            <charset val="238"/>
          </rPr>
          <t>u</t>
        </r>
        <r>
          <rPr>
            <sz val="12"/>
            <color indexed="81"/>
            <rFont val="Tahoma"/>
            <family val="2"/>
            <charset val="238"/>
          </rPr>
          <t xml:space="preserve"> - ubytování / </t>
        </r>
        <r>
          <rPr>
            <b/>
            <sz val="12"/>
            <color indexed="81"/>
            <rFont val="Tahoma"/>
            <family val="2"/>
            <charset val="238"/>
          </rPr>
          <t>ub</t>
        </r>
        <r>
          <rPr>
            <sz val="12"/>
            <color indexed="81"/>
            <rFont val="Tahoma"/>
            <family val="2"/>
            <charset val="238"/>
          </rPr>
          <t xml:space="preserve"> - ubytování placené z účtu SP
</t>
        </r>
        <r>
          <rPr>
            <b/>
            <sz val="12"/>
            <color indexed="81"/>
            <rFont val="Tahoma"/>
            <family val="2"/>
          </rPr>
          <t>pv</t>
        </r>
        <r>
          <rPr>
            <sz val="12"/>
            <color indexed="81"/>
            <rFont val="Tahoma"/>
            <family val="2"/>
          </rPr>
          <t xml:space="preserve"> - průběžné položky výdaj (osobní vklad)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 xml:space="preserve">KÓDY PŘÍJMŮ: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>ph</t>
        </r>
        <r>
          <rPr>
            <sz val="12"/>
            <color indexed="81"/>
            <rFont val="Tahoma"/>
            <family val="2"/>
            <charset val="238"/>
          </rPr>
          <t xml:space="preserve"> - příspěvky účastníků v hotovosti</t>
        </r>
        <r>
          <rPr>
            <b/>
            <sz val="12"/>
            <color indexed="81"/>
            <rFont val="Tahoma"/>
            <family val="2"/>
            <charset val="238"/>
          </rPr>
          <t xml:space="preserve">
puu</t>
        </r>
        <r>
          <rPr>
            <sz val="12"/>
            <color indexed="81"/>
            <rFont val="Tahoma"/>
            <family val="2"/>
            <charset val="238"/>
          </rPr>
          <t xml:space="preserve"> - příspěvky účastníků na účet SP
</t>
        </r>
        <r>
          <rPr>
            <b/>
            <sz val="12"/>
            <color indexed="81"/>
            <rFont val="Tahoma"/>
            <family val="2"/>
            <charset val="238"/>
          </rPr>
          <t>pz</t>
        </r>
        <r>
          <rPr>
            <sz val="12"/>
            <color indexed="81"/>
            <rFont val="Tahoma"/>
            <family val="2"/>
            <charset val="238"/>
          </rPr>
          <t xml:space="preserve"> - příspěvky zaměstnavatelů na účet SP
</t>
        </r>
        <r>
          <rPr>
            <b/>
            <sz val="12"/>
            <color indexed="81"/>
            <rFont val="Tahoma"/>
            <family val="2"/>
            <charset val="238"/>
          </rPr>
          <t>df</t>
        </r>
        <r>
          <rPr>
            <sz val="12"/>
            <color indexed="81"/>
            <rFont val="Tahoma"/>
            <family val="2"/>
            <charset val="238"/>
          </rPr>
          <t xml:space="preserve"> - dary FO
</t>
        </r>
        <r>
          <rPr>
            <b/>
            <sz val="12"/>
            <color indexed="81"/>
            <rFont val="Tahoma"/>
            <family val="2"/>
            <charset val="238"/>
          </rPr>
          <t>dp</t>
        </r>
        <r>
          <rPr>
            <sz val="12"/>
            <color indexed="81"/>
            <rFont val="Tahoma"/>
            <family val="2"/>
            <charset val="238"/>
          </rPr>
          <t xml:space="preserve"> - dary PO
</t>
        </r>
        <r>
          <rPr>
            <b/>
            <sz val="12"/>
            <color indexed="81"/>
            <rFont val="Tahoma"/>
            <family val="2"/>
            <charset val="238"/>
          </rPr>
          <t>dom</t>
        </r>
        <r>
          <rPr>
            <sz val="12"/>
            <color indexed="81"/>
            <rFont val="Tahoma"/>
            <family val="2"/>
            <charset val="238"/>
          </rPr>
          <t xml:space="preserve"> - dotace MŠMT
</t>
        </r>
        <r>
          <rPr>
            <b/>
            <sz val="12"/>
            <color indexed="81"/>
            <rFont val="Tahoma"/>
            <family val="2"/>
            <charset val="238"/>
          </rPr>
          <t>doj</t>
        </r>
        <r>
          <rPr>
            <sz val="12"/>
            <color indexed="81"/>
            <rFont val="Tahoma"/>
            <family val="2"/>
            <charset val="238"/>
          </rPr>
          <t xml:space="preserve"> - dotace jiné
</t>
        </r>
        <r>
          <rPr>
            <b/>
            <sz val="12"/>
            <color indexed="81"/>
            <rFont val="Tahoma"/>
            <family val="2"/>
          </rPr>
          <t xml:space="preserve">pp - </t>
        </r>
        <r>
          <rPr>
            <sz val="12"/>
            <color indexed="81"/>
            <rFont val="Tahoma"/>
            <family val="2"/>
            <charset val="238"/>
          </rPr>
          <t>Průběžné položky příjem (vrácení osobního vkladu);</t>
        </r>
      </text>
    </comment>
    <comment ref="B113" authorId="0">
      <text>
        <r>
          <rPr>
            <sz val="12"/>
            <color indexed="81"/>
            <rFont val="Tahoma"/>
            <family val="2"/>
            <charset val="238"/>
          </rPr>
          <t>datum musí být stejné s datem na účetním dokladu</t>
        </r>
      </text>
    </comment>
    <comment ref="C113" authorId="0">
      <text>
        <r>
          <rPr>
            <sz val="12"/>
            <color indexed="81"/>
            <rFont val="Tahoma"/>
            <family val="2"/>
            <charset val="238"/>
          </rPr>
          <t>Obsah položky. Jednoduše a stručně.</t>
        </r>
      </text>
    </comment>
    <comment ref="D113" authorId="1">
      <text>
        <r>
          <rPr>
            <sz val="8"/>
            <color indexed="81"/>
            <rFont val="Tahoma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Kódy neboli položky pro rychlý zápis dle druhů příjmů a výdajů
</t>
        </r>
        <r>
          <rPr>
            <sz val="11"/>
            <color indexed="10"/>
            <rFont val="Tahoma"/>
            <family val="2"/>
            <charset val="238"/>
          </rPr>
          <t xml:space="preserve">(je nutné je zadávat </t>
        </r>
        <r>
          <rPr>
            <u/>
            <sz val="11"/>
            <color indexed="10"/>
            <rFont val="Tahoma"/>
            <family val="2"/>
            <charset val="238"/>
          </rPr>
          <t>bez mezer</t>
        </r>
        <r>
          <rPr>
            <sz val="11"/>
            <color indexed="10"/>
            <rFont val="Tahoma"/>
            <family val="2"/>
            <charset val="238"/>
          </rPr>
          <t xml:space="preserve"> do pole "kód" jinak se dále nezobrazí)
</t>
        </r>
        <r>
          <rPr>
            <sz val="8"/>
            <color indexed="81"/>
            <rFont val="Tahoma"/>
            <charset val="238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 xml:space="preserve">KÓDY VÝDAJŮ: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>p</t>
        </r>
        <r>
          <rPr>
            <sz val="12"/>
            <color indexed="81"/>
            <rFont val="Tahoma"/>
            <family val="2"/>
            <charset val="238"/>
          </rPr>
          <t xml:space="preserve"> - potraviny / </t>
        </r>
        <r>
          <rPr>
            <b/>
            <sz val="12"/>
            <color indexed="81"/>
            <rFont val="Tahoma"/>
            <family val="2"/>
            <charset val="238"/>
          </rPr>
          <t>pb</t>
        </r>
        <r>
          <rPr>
            <sz val="12"/>
            <color indexed="81"/>
            <rFont val="Tahoma"/>
            <family val="2"/>
            <charset val="238"/>
          </rPr>
          <t xml:space="preserve"> - potraviny placené z účtu SP
</t>
        </r>
        <r>
          <rPr>
            <b/>
            <sz val="12"/>
            <color indexed="81"/>
            <rFont val="Tahoma"/>
            <family val="2"/>
            <charset val="238"/>
          </rPr>
          <t xml:space="preserve">m </t>
        </r>
        <r>
          <rPr>
            <sz val="12"/>
            <color indexed="81"/>
            <rFont val="Tahoma"/>
            <family val="2"/>
            <charset val="238"/>
          </rPr>
          <t xml:space="preserve">- materiál / </t>
        </r>
        <r>
          <rPr>
            <b/>
            <sz val="12"/>
            <color indexed="81"/>
            <rFont val="Tahoma"/>
            <family val="2"/>
            <charset val="238"/>
          </rPr>
          <t>mb</t>
        </r>
        <r>
          <rPr>
            <sz val="12"/>
            <color indexed="81"/>
            <rFont val="Tahoma"/>
            <family val="2"/>
            <charset val="238"/>
          </rPr>
          <t xml:space="preserve"> - materiál placený z účtu SP
</t>
        </r>
        <r>
          <rPr>
            <b/>
            <sz val="12"/>
            <color indexed="81"/>
            <rFont val="Tahoma"/>
            <family val="2"/>
            <charset val="238"/>
          </rPr>
          <t>s</t>
        </r>
        <r>
          <rPr>
            <sz val="12"/>
            <color indexed="81"/>
            <rFont val="Tahoma"/>
            <family val="2"/>
            <charset val="238"/>
          </rPr>
          <t xml:space="preserve"> - služby / </t>
        </r>
        <r>
          <rPr>
            <b/>
            <sz val="12"/>
            <color indexed="81"/>
            <rFont val="Tahoma"/>
            <family val="2"/>
            <charset val="238"/>
          </rPr>
          <t>sb</t>
        </r>
        <r>
          <rPr>
            <sz val="12"/>
            <color indexed="81"/>
            <rFont val="Tahoma"/>
            <family val="2"/>
            <charset val="238"/>
          </rPr>
          <t xml:space="preserve"> - služby placené z účtu SP
</t>
        </r>
        <r>
          <rPr>
            <b/>
            <sz val="12"/>
            <color indexed="81"/>
            <rFont val="Tahoma"/>
            <family val="2"/>
            <charset val="238"/>
          </rPr>
          <t>d</t>
        </r>
        <r>
          <rPr>
            <sz val="12"/>
            <color indexed="81"/>
            <rFont val="Tahoma"/>
            <family val="2"/>
            <charset val="238"/>
          </rPr>
          <t xml:space="preserve"> - doprava a jízdné / </t>
        </r>
        <r>
          <rPr>
            <b/>
            <sz val="12"/>
            <color indexed="81"/>
            <rFont val="Tahoma"/>
            <family val="2"/>
            <charset val="238"/>
          </rPr>
          <t>db</t>
        </r>
        <r>
          <rPr>
            <sz val="12"/>
            <color indexed="81"/>
            <rFont val="Tahoma"/>
            <family val="2"/>
            <charset val="238"/>
          </rPr>
          <t xml:space="preserve"> - doprava placená z účtu SP
</t>
        </r>
        <r>
          <rPr>
            <b/>
            <sz val="12"/>
            <color indexed="81"/>
            <rFont val="Tahoma"/>
            <family val="2"/>
            <charset val="238"/>
          </rPr>
          <t>c</t>
        </r>
        <r>
          <rPr>
            <sz val="12"/>
            <color indexed="81"/>
            <rFont val="Tahoma"/>
            <family val="2"/>
            <charset val="238"/>
          </rPr>
          <t xml:space="preserve"> - cesťák
</t>
        </r>
        <r>
          <rPr>
            <b/>
            <sz val="12"/>
            <color indexed="81"/>
            <rFont val="Tahoma"/>
            <family val="2"/>
            <charset val="238"/>
          </rPr>
          <t>u</t>
        </r>
        <r>
          <rPr>
            <sz val="12"/>
            <color indexed="81"/>
            <rFont val="Tahoma"/>
            <family val="2"/>
            <charset val="238"/>
          </rPr>
          <t xml:space="preserve"> - ubytování / </t>
        </r>
        <r>
          <rPr>
            <b/>
            <sz val="12"/>
            <color indexed="81"/>
            <rFont val="Tahoma"/>
            <family val="2"/>
            <charset val="238"/>
          </rPr>
          <t>ub</t>
        </r>
        <r>
          <rPr>
            <sz val="12"/>
            <color indexed="81"/>
            <rFont val="Tahoma"/>
            <family val="2"/>
            <charset val="238"/>
          </rPr>
          <t xml:space="preserve"> - ubytování placené z účtu SP
</t>
        </r>
        <r>
          <rPr>
            <b/>
            <sz val="12"/>
            <color indexed="81"/>
            <rFont val="Tahoma"/>
            <family val="2"/>
          </rPr>
          <t>pv</t>
        </r>
        <r>
          <rPr>
            <sz val="12"/>
            <color indexed="81"/>
            <rFont val="Tahoma"/>
            <family val="2"/>
          </rPr>
          <t xml:space="preserve"> - průběžné položky výdaj (osobní vklad)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 xml:space="preserve">KÓDY PŘÍJMŮ: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>ph</t>
        </r>
        <r>
          <rPr>
            <sz val="12"/>
            <color indexed="81"/>
            <rFont val="Tahoma"/>
            <family val="2"/>
            <charset val="238"/>
          </rPr>
          <t xml:space="preserve"> - příspěvky účastníků v hotovosti</t>
        </r>
        <r>
          <rPr>
            <b/>
            <sz val="12"/>
            <color indexed="81"/>
            <rFont val="Tahoma"/>
            <family val="2"/>
            <charset val="238"/>
          </rPr>
          <t xml:space="preserve">
puu</t>
        </r>
        <r>
          <rPr>
            <sz val="12"/>
            <color indexed="81"/>
            <rFont val="Tahoma"/>
            <family val="2"/>
            <charset val="238"/>
          </rPr>
          <t xml:space="preserve"> - příspěvky účastníků na účet SP
</t>
        </r>
        <r>
          <rPr>
            <b/>
            <sz val="12"/>
            <color indexed="81"/>
            <rFont val="Tahoma"/>
            <family val="2"/>
            <charset val="238"/>
          </rPr>
          <t>pz</t>
        </r>
        <r>
          <rPr>
            <sz val="12"/>
            <color indexed="81"/>
            <rFont val="Tahoma"/>
            <family val="2"/>
            <charset val="238"/>
          </rPr>
          <t xml:space="preserve"> - příspěvky zaměstnavatelů na účet SP
</t>
        </r>
        <r>
          <rPr>
            <b/>
            <sz val="12"/>
            <color indexed="81"/>
            <rFont val="Tahoma"/>
            <family val="2"/>
            <charset val="238"/>
          </rPr>
          <t>df</t>
        </r>
        <r>
          <rPr>
            <sz val="12"/>
            <color indexed="81"/>
            <rFont val="Tahoma"/>
            <family val="2"/>
            <charset val="238"/>
          </rPr>
          <t xml:space="preserve"> - dary FO
</t>
        </r>
        <r>
          <rPr>
            <b/>
            <sz val="12"/>
            <color indexed="81"/>
            <rFont val="Tahoma"/>
            <family val="2"/>
            <charset val="238"/>
          </rPr>
          <t>dp</t>
        </r>
        <r>
          <rPr>
            <sz val="12"/>
            <color indexed="81"/>
            <rFont val="Tahoma"/>
            <family val="2"/>
            <charset val="238"/>
          </rPr>
          <t xml:space="preserve"> - dary PO
</t>
        </r>
        <r>
          <rPr>
            <b/>
            <sz val="12"/>
            <color indexed="81"/>
            <rFont val="Tahoma"/>
            <family val="2"/>
            <charset val="238"/>
          </rPr>
          <t>dom</t>
        </r>
        <r>
          <rPr>
            <sz val="12"/>
            <color indexed="81"/>
            <rFont val="Tahoma"/>
            <family val="2"/>
            <charset val="238"/>
          </rPr>
          <t xml:space="preserve"> - dotace MŠMT
</t>
        </r>
        <r>
          <rPr>
            <b/>
            <sz val="12"/>
            <color indexed="81"/>
            <rFont val="Tahoma"/>
            <family val="2"/>
            <charset val="238"/>
          </rPr>
          <t>doj</t>
        </r>
        <r>
          <rPr>
            <sz val="12"/>
            <color indexed="81"/>
            <rFont val="Tahoma"/>
            <family val="2"/>
            <charset val="238"/>
          </rPr>
          <t xml:space="preserve"> - dotace jiné
</t>
        </r>
        <r>
          <rPr>
            <b/>
            <sz val="12"/>
            <color indexed="81"/>
            <rFont val="Tahoma"/>
            <family val="2"/>
          </rPr>
          <t xml:space="preserve">pp - </t>
        </r>
        <r>
          <rPr>
            <sz val="12"/>
            <color indexed="81"/>
            <rFont val="Tahoma"/>
            <family val="2"/>
            <charset val="238"/>
          </rPr>
          <t>Průběžné položky příjem (vrácení osobního vkladu);</t>
        </r>
      </text>
    </comment>
    <comment ref="B168" authorId="0">
      <text>
        <r>
          <rPr>
            <sz val="12"/>
            <color indexed="81"/>
            <rFont val="Tahoma"/>
            <family val="2"/>
            <charset val="238"/>
          </rPr>
          <t>datum musí být stejné s datem na účetním dokladu</t>
        </r>
      </text>
    </comment>
    <comment ref="C168" authorId="0">
      <text>
        <r>
          <rPr>
            <sz val="12"/>
            <color indexed="81"/>
            <rFont val="Tahoma"/>
            <family val="2"/>
            <charset val="238"/>
          </rPr>
          <t>Obsah položky. Jednoduše a stručně.</t>
        </r>
      </text>
    </comment>
    <comment ref="D168" authorId="1">
      <text>
        <r>
          <rPr>
            <sz val="8"/>
            <color indexed="81"/>
            <rFont val="Tahoma"/>
            <charset val="238"/>
          </rPr>
          <t xml:space="preserve">
</t>
        </r>
        <r>
          <rPr>
            <sz val="12"/>
            <color indexed="81"/>
            <rFont val="Tahoma"/>
            <family val="2"/>
            <charset val="238"/>
          </rPr>
          <t xml:space="preserve">Kódy neboli položky pro rychlý zápis dle druhů příjmů a výdajů
</t>
        </r>
        <r>
          <rPr>
            <sz val="11"/>
            <color indexed="10"/>
            <rFont val="Tahoma"/>
            <family val="2"/>
            <charset val="238"/>
          </rPr>
          <t xml:space="preserve">(je nutné je zadávat </t>
        </r>
        <r>
          <rPr>
            <u/>
            <sz val="11"/>
            <color indexed="10"/>
            <rFont val="Tahoma"/>
            <family val="2"/>
            <charset val="238"/>
          </rPr>
          <t>bez mezer</t>
        </r>
        <r>
          <rPr>
            <sz val="11"/>
            <color indexed="10"/>
            <rFont val="Tahoma"/>
            <family val="2"/>
            <charset val="238"/>
          </rPr>
          <t xml:space="preserve"> do pole "kód" jinak se dále nezobrazí)
</t>
        </r>
        <r>
          <rPr>
            <sz val="8"/>
            <color indexed="81"/>
            <rFont val="Tahoma"/>
            <charset val="238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 xml:space="preserve">KÓDY VÝDAJŮ: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>p</t>
        </r>
        <r>
          <rPr>
            <sz val="12"/>
            <color indexed="81"/>
            <rFont val="Tahoma"/>
            <family val="2"/>
            <charset val="238"/>
          </rPr>
          <t xml:space="preserve"> - potraviny / </t>
        </r>
        <r>
          <rPr>
            <b/>
            <sz val="12"/>
            <color indexed="81"/>
            <rFont val="Tahoma"/>
            <family val="2"/>
            <charset val="238"/>
          </rPr>
          <t>pb</t>
        </r>
        <r>
          <rPr>
            <sz val="12"/>
            <color indexed="81"/>
            <rFont val="Tahoma"/>
            <family val="2"/>
            <charset val="238"/>
          </rPr>
          <t xml:space="preserve"> - potraviny placené z účtu SP
</t>
        </r>
        <r>
          <rPr>
            <b/>
            <sz val="12"/>
            <color indexed="81"/>
            <rFont val="Tahoma"/>
            <family val="2"/>
            <charset val="238"/>
          </rPr>
          <t xml:space="preserve">m </t>
        </r>
        <r>
          <rPr>
            <sz val="12"/>
            <color indexed="81"/>
            <rFont val="Tahoma"/>
            <family val="2"/>
            <charset val="238"/>
          </rPr>
          <t xml:space="preserve">- materiál / </t>
        </r>
        <r>
          <rPr>
            <b/>
            <sz val="12"/>
            <color indexed="81"/>
            <rFont val="Tahoma"/>
            <family val="2"/>
            <charset val="238"/>
          </rPr>
          <t>mb</t>
        </r>
        <r>
          <rPr>
            <sz val="12"/>
            <color indexed="81"/>
            <rFont val="Tahoma"/>
            <family val="2"/>
            <charset val="238"/>
          </rPr>
          <t xml:space="preserve"> - materiál placený z účtu SP
</t>
        </r>
        <r>
          <rPr>
            <b/>
            <sz val="12"/>
            <color indexed="81"/>
            <rFont val="Tahoma"/>
            <family val="2"/>
            <charset val="238"/>
          </rPr>
          <t>s</t>
        </r>
        <r>
          <rPr>
            <sz val="12"/>
            <color indexed="81"/>
            <rFont val="Tahoma"/>
            <family val="2"/>
            <charset val="238"/>
          </rPr>
          <t xml:space="preserve"> - služby / </t>
        </r>
        <r>
          <rPr>
            <b/>
            <sz val="12"/>
            <color indexed="81"/>
            <rFont val="Tahoma"/>
            <family val="2"/>
            <charset val="238"/>
          </rPr>
          <t>sb</t>
        </r>
        <r>
          <rPr>
            <sz val="12"/>
            <color indexed="81"/>
            <rFont val="Tahoma"/>
            <family val="2"/>
            <charset val="238"/>
          </rPr>
          <t xml:space="preserve"> - služby placené z účtu SP
</t>
        </r>
        <r>
          <rPr>
            <b/>
            <sz val="12"/>
            <color indexed="81"/>
            <rFont val="Tahoma"/>
            <family val="2"/>
            <charset val="238"/>
          </rPr>
          <t>d</t>
        </r>
        <r>
          <rPr>
            <sz val="12"/>
            <color indexed="81"/>
            <rFont val="Tahoma"/>
            <family val="2"/>
            <charset val="238"/>
          </rPr>
          <t xml:space="preserve"> - doprava a jízdné / </t>
        </r>
        <r>
          <rPr>
            <b/>
            <sz val="12"/>
            <color indexed="81"/>
            <rFont val="Tahoma"/>
            <family val="2"/>
            <charset val="238"/>
          </rPr>
          <t>db</t>
        </r>
        <r>
          <rPr>
            <sz val="12"/>
            <color indexed="81"/>
            <rFont val="Tahoma"/>
            <family val="2"/>
            <charset val="238"/>
          </rPr>
          <t xml:space="preserve"> - doprava placená z účtu SP
</t>
        </r>
        <r>
          <rPr>
            <b/>
            <sz val="12"/>
            <color indexed="81"/>
            <rFont val="Tahoma"/>
            <family val="2"/>
            <charset val="238"/>
          </rPr>
          <t>c</t>
        </r>
        <r>
          <rPr>
            <sz val="12"/>
            <color indexed="81"/>
            <rFont val="Tahoma"/>
            <family val="2"/>
            <charset val="238"/>
          </rPr>
          <t xml:space="preserve"> - cesťák
</t>
        </r>
        <r>
          <rPr>
            <b/>
            <sz val="12"/>
            <color indexed="81"/>
            <rFont val="Tahoma"/>
            <family val="2"/>
            <charset val="238"/>
          </rPr>
          <t>u</t>
        </r>
        <r>
          <rPr>
            <sz val="12"/>
            <color indexed="81"/>
            <rFont val="Tahoma"/>
            <family val="2"/>
            <charset val="238"/>
          </rPr>
          <t xml:space="preserve"> - ubytování / </t>
        </r>
        <r>
          <rPr>
            <b/>
            <sz val="12"/>
            <color indexed="81"/>
            <rFont val="Tahoma"/>
            <family val="2"/>
            <charset val="238"/>
          </rPr>
          <t>ub</t>
        </r>
        <r>
          <rPr>
            <sz val="12"/>
            <color indexed="81"/>
            <rFont val="Tahoma"/>
            <family val="2"/>
            <charset val="238"/>
          </rPr>
          <t xml:space="preserve"> - ubytování placené z účtu SP
</t>
        </r>
        <r>
          <rPr>
            <b/>
            <sz val="12"/>
            <color indexed="81"/>
            <rFont val="Tahoma"/>
            <family val="2"/>
          </rPr>
          <t>pv</t>
        </r>
        <r>
          <rPr>
            <sz val="12"/>
            <color indexed="81"/>
            <rFont val="Tahoma"/>
            <family val="2"/>
          </rPr>
          <t xml:space="preserve"> - průběžné položky výdaj (osobní vklad)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 xml:space="preserve">KÓDY PŘÍJMŮ:
</t>
        </r>
        <r>
          <rPr>
            <b/>
            <sz val="8"/>
            <color indexed="81"/>
            <rFont val="Tahoma"/>
            <family val="2"/>
          </rPr>
          <t xml:space="preserve">
</t>
        </r>
        <r>
          <rPr>
            <b/>
            <sz val="12"/>
            <color indexed="81"/>
            <rFont val="Tahoma"/>
            <family val="2"/>
            <charset val="238"/>
          </rPr>
          <t>ph</t>
        </r>
        <r>
          <rPr>
            <sz val="12"/>
            <color indexed="81"/>
            <rFont val="Tahoma"/>
            <family val="2"/>
            <charset val="238"/>
          </rPr>
          <t xml:space="preserve"> - příspěvky účastníků v hotovosti</t>
        </r>
        <r>
          <rPr>
            <b/>
            <sz val="12"/>
            <color indexed="81"/>
            <rFont val="Tahoma"/>
            <family val="2"/>
            <charset val="238"/>
          </rPr>
          <t xml:space="preserve">
puu</t>
        </r>
        <r>
          <rPr>
            <sz val="12"/>
            <color indexed="81"/>
            <rFont val="Tahoma"/>
            <family val="2"/>
            <charset val="238"/>
          </rPr>
          <t xml:space="preserve"> - příspěvky účastníků na účet SP
</t>
        </r>
        <r>
          <rPr>
            <b/>
            <sz val="12"/>
            <color indexed="81"/>
            <rFont val="Tahoma"/>
            <family val="2"/>
            <charset val="238"/>
          </rPr>
          <t>pz</t>
        </r>
        <r>
          <rPr>
            <sz val="12"/>
            <color indexed="81"/>
            <rFont val="Tahoma"/>
            <family val="2"/>
            <charset val="238"/>
          </rPr>
          <t xml:space="preserve"> - příspěvky zaměstnavatelů na účet SP
</t>
        </r>
        <r>
          <rPr>
            <b/>
            <sz val="12"/>
            <color indexed="81"/>
            <rFont val="Tahoma"/>
            <family val="2"/>
            <charset val="238"/>
          </rPr>
          <t>df</t>
        </r>
        <r>
          <rPr>
            <sz val="12"/>
            <color indexed="81"/>
            <rFont val="Tahoma"/>
            <family val="2"/>
            <charset val="238"/>
          </rPr>
          <t xml:space="preserve"> - dary FO
</t>
        </r>
        <r>
          <rPr>
            <b/>
            <sz val="12"/>
            <color indexed="81"/>
            <rFont val="Tahoma"/>
            <family val="2"/>
            <charset val="238"/>
          </rPr>
          <t>dp</t>
        </r>
        <r>
          <rPr>
            <sz val="12"/>
            <color indexed="81"/>
            <rFont val="Tahoma"/>
            <family val="2"/>
            <charset val="238"/>
          </rPr>
          <t xml:space="preserve"> - dary PO
</t>
        </r>
        <r>
          <rPr>
            <b/>
            <sz val="12"/>
            <color indexed="81"/>
            <rFont val="Tahoma"/>
            <family val="2"/>
            <charset val="238"/>
          </rPr>
          <t>dom</t>
        </r>
        <r>
          <rPr>
            <sz val="12"/>
            <color indexed="81"/>
            <rFont val="Tahoma"/>
            <family val="2"/>
            <charset val="238"/>
          </rPr>
          <t xml:space="preserve"> - dotace MŠMT
</t>
        </r>
        <r>
          <rPr>
            <b/>
            <sz val="12"/>
            <color indexed="81"/>
            <rFont val="Tahoma"/>
            <family val="2"/>
            <charset val="238"/>
          </rPr>
          <t>doj</t>
        </r>
        <r>
          <rPr>
            <sz val="12"/>
            <color indexed="81"/>
            <rFont val="Tahoma"/>
            <family val="2"/>
            <charset val="238"/>
          </rPr>
          <t xml:space="preserve"> - dotace jiné
</t>
        </r>
        <r>
          <rPr>
            <b/>
            <sz val="12"/>
            <color indexed="81"/>
            <rFont val="Tahoma"/>
            <family val="2"/>
          </rPr>
          <t xml:space="preserve">pp - </t>
        </r>
        <r>
          <rPr>
            <sz val="12"/>
            <color indexed="81"/>
            <rFont val="Tahoma"/>
            <family val="2"/>
            <charset val="238"/>
          </rPr>
          <t>Průběžné položky příjem (vrácení osobního vkladu);</t>
        </r>
      </text>
    </comment>
  </commentList>
</comments>
</file>

<file path=xl/sharedStrings.xml><?xml version="1.0" encoding="utf-8"?>
<sst xmlns="http://schemas.openxmlformats.org/spreadsheetml/2006/main" count="312" uniqueCount="182">
  <si>
    <t>NÁZEV OPERACE</t>
  </si>
  <si>
    <t>KÓD</t>
  </si>
  <si>
    <t>PŘÍJEM HOTOVOSTI</t>
  </si>
  <si>
    <t>VÝDEJ HOTOVOSTI</t>
  </si>
  <si>
    <t>ZŮSTATEK</t>
  </si>
  <si>
    <t>ČÍSLO DOKL.</t>
  </si>
  <si>
    <t>Místo:</t>
  </si>
  <si>
    <t>Termín:</t>
  </si>
  <si>
    <t>MEZISOUČET:</t>
  </si>
  <si>
    <t>Vyhotovil: (podpis)</t>
  </si>
  <si>
    <t>Potraviny</t>
  </si>
  <si>
    <t>Materiál</t>
  </si>
  <si>
    <t>Služby</t>
  </si>
  <si>
    <t>Ubytování</t>
  </si>
  <si>
    <t>KÓDY VÝDAJŮ:</t>
  </si>
  <si>
    <t>kontrola</t>
  </si>
  <si>
    <t>Vyúčtování tábora:</t>
  </si>
  <si>
    <t>Vedoucí:</t>
  </si>
  <si>
    <t>Počet úč.celkem:</t>
  </si>
  <si>
    <t>Počet dní:</t>
  </si>
  <si>
    <t>Z toho do 18 let:</t>
  </si>
  <si>
    <t>Příjmy</t>
  </si>
  <si>
    <t>Výdaje</t>
  </si>
  <si>
    <t>potraviny</t>
  </si>
  <si>
    <t>materiál</t>
  </si>
  <si>
    <t>příjmy celkem</t>
  </si>
  <si>
    <t>příjmy celkem B+P</t>
  </si>
  <si>
    <t>ubytování</t>
  </si>
  <si>
    <t>výdaje celkem B+P</t>
  </si>
  <si>
    <t>PŘÍJMOVÝ POKLADNÍ DOKLAD</t>
  </si>
  <si>
    <t>Částka Kč</t>
  </si>
  <si>
    <t>Slovy</t>
  </si>
  <si>
    <t>Účel příjmu</t>
  </si>
  <si>
    <t>Razítko</t>
  </si>
  <si>
    <t>Schválil</t>
  </si>
  <si>
    <t>Přijal</t>
  </si>
  <si>
    <t>VÝDAJOVÝ POKLADNÍ DOKLAD</t>
  </si>
  <si>
    <t>Vydal</t>
  </si>
  <si>
    <t>Kontroloval:</t>
  </si>
  <si>
    <t xml:space="preserve">Dne: </t>
  </si>
  <si>
    <t>p</t>
  </si>
  <si>
    <t>m</t>
  </si>
  <si>
    <t>s</t>
  </si>
  <si>
    <t>KÓDY PŘÍJMŮ:</t>
  </si>
  <si>
    <t>Dne</t>
  </si>
  <si>
    <t>dary FO</t>
  </si>
  <si>
    <t>dary PO</t>
  </si>
  <si>
    <t>dotace MŠMT</t>
  </si>
  <si>
    <t>služby</t>
  </si>
  <si>
    <t>c</t>
  </si>
  <si>
    <t>ub</t>
  </si>
  <si>
    <t>Dotace MŠMT</t>
  </si>
  <si>
    <t>Dary PO</t>
  </si>
  <si>
    <t>Dary FO</t>
  </si>
  <si>
    <t xml:space="preserve">Místo: </t>
  </si>
  <si>
    <t>DNE</t>
  </si>
  <si>
    <t xml:space="preserve">Náhrada za použití osobního motorového vozidla </t>
  </si>
  <si>
    <t>Účel výdaje</t>
  </si>
  <si>
    <t>Návod k použití</t>
  </si>
  <si>
    <t xml:space="preserve"> =</t>
  </si>
  <si>
    <t>zapíše se výstižný obsah dokladu (o co jde)</t>
  </si>
  <si>
    <t>Příjem</t>
  </si>
  <si>
    <t xml:space="preserve"> = </t>
  </si>
  <si>
    <t>Zůstatek</t>
  </si>
  <si>
    <t>spočte se sám automaticky!</t>
  </si>
  <si>
    <t>Termín akce:</t>
  </si>
  <si>
    <t>POKLADNÍ KNIHA</t>
  </si>
  <si>
    <t>Číslo dokladu</t>
  </si>
  <si>
    <t>Název operace</t>
  </si>
  <si>
    <t>Kód</t>
  </si>
  <si>
    <t xml:space="preserve">K přehlednější práci s touto autmatickou pokladní knihou slouží vysvětlivky, které vyvoláte, když se myší postavíte na buňku, kde je v horním pravém rohu umístěn červený trojúhelník. </t>
  </si>
  <si>
    <t xml:space="preserve"> - </t>
  </si>
  <si>
    <t xml:space="preserve">potraviny </t>
  </si>
  <si>
    <t>materiál  - papíry</t>
  </si>
  <si>
    <t>materiál  - knihy</t>
  </si>
  <si>
    <t xml:space="preserve">Zapisování složených dokladů (př. výdajový pokladní doklad k paragonu, který obsahuje položky s různými kódy) se provede takto: </t>
  </si>
  <si>
    <t>Variabilní symbol tábora:</t>
  </si>
  <si>
    <r>
      <t xml:space="preserve">V pokladní knize </t>
    </r>
    <r>
      <rPr>
        <b/>
        <i/>
        <sz val="10"/>
        <rFont val="Arial CE"/>
        <charset val="238"/>
      </rPr>
      <t>musí být zachována datumová posloupnost</t>
    </r>
    <r>
      <rPr>
        <sz val="10"/>
        <rFont val="Arial CE"/>
        <family val="2"/>
        <charset val="238"/>
      </rPr>
      <t>, nelze se časově vracet. Všechny doklady musí být tedy datumově seřazeny.</t>
    </r>
  </si>
  <si>
    <r>
      <t>každý příjem a výdaj má svůj kód</t>
    </r>
    <r>
      <rPr>
        <sz val="10"/>
        <rFont val="Arial CE"/>
        <family val="2"/>
        <charset val="238"/>
      </rPr>
      <t xml:space="preserve">; </t>
    </r>
  </si>
  <si>
    <t>-</t>
  </si>
  <si>
    <t xml:space="preserve">zapisuje se v případě, že došlo k navýšení peněžních prostředků v pokladně (na základě příjmového pokladního dokl.) </t>
  </si>
  <si>
    <t>průběžné položky</t>
  </si>
  <si>
    <t>Průběžné
položky</t>
  </si>
  <si>
    <t>Průběžné položky</t>
  </si>
  <si>
    <t>IČO 48515221</t>
  </si>
  <si>
    <r>
      <t xml:space="preserve">Tento automatický formulář Pokladní knihy má usnadnit práci hospodářům táborů, které jsou pořádané pod hlavičkou Sdružení Petrov, z. s. Pokladní kniha má závazný vzhled a charakter, nejedná se o doporučené nýbrž </t>
    </r>
    <r>
      <rPr>
        <b/>
        <sz val="10"/>
        <rFont val="Arial CE"/>
        <charset val="238"/>
      </rPr>
      <t>povinné</t>
    </r>
    <r>
      <rPr>
        <sz val="10"/>
        <rFont val="Arial CE"/>
        <family val="2"/>
        <charset val="238"/>
      </rPr>
      <t xml:space="preserve"> formuláře. Cílem těchto dokumentů je sjednoti práci.</t>
    </r>
  </si>
  <si>
    <t xml:space="preserve">jízdenky z vlaku, autobusu (i faktura za autobus), MHD, lodi v průběhu tábora i v den příjezdu a odjezdu </t>
  </si>
  <si>
    <t>např. vrácení osobního vkladu</t>
  </si>
  <si>
    <t>např. osobní vklad do pokladny</t>
  </si>
  <si>
    <t>Sdružení Petrov, z. s.</t>
  </si>
  <si>
    <t>16.7.</t>
  </si>
  <si>
    <t>18.7.</t>
  </si>
  <si>
    <t>cestovné</t>
  </si>
  <si>
    <t>Jitka Tesařová, Markvartice 55, 588 56 Telč</t>
  </si>
  <si>
    <t>pb</t>
  </si>
  <si>
    <t>mb</t>
  </si>
  <si>
    <t>Potraviny placené z účtu SP</t>
  </si>
  <si>
    <t>Materiál placený z účtu SP</t>
  </si>
  <si>
    <t>jakýkoliv materiál placený z účtu Sdržení Petrov</t>
  </si>
  <si>
    <t>kancelářské,výtvarné potřeby,čistící prostředky, vybyvení lékárničky, nádobí, propan-butanové láhve a další materiál</t>
  </si>
  <si>
    <t>kopírování, tisk, fotopráce, poštovné, vstupné, školení zdravotníků, hlavního vedoucího</t>
  </si>
  <si>
    <t>sb</t>
  </si>
  <si>
    <t>Služby placené z účtu SP</t>
  </si>
  <si>
    <t>jakékoliv služby placené z účtu Sdružení Petrov</t>
  </si>
  <si>
    <t>Doprava placená z účtu SP</t>
  </si>
  <si>
    <t>faktura za autobus placená z účtu Sdružení Petrov</t>
  </si>
  <si>
    <t>Ubytování placené z účtu SP</t>
  </si>
  <si>
    <t>ph</t>
  </si>
  <si>
    <t>Příspěvky účastníků v hotovosti</t>
  </si>
  <si>
    <t>Příspěvky účastníků na účet SP</t>
  </si>
  <si>
    <t>pz</t>
  </si>
  <si>
    <t>Příspěvky zaměstnavatelů na účet SP</t>
  </si>
  <si>
    <t>df</t>
  </si>
  <si>
    <t>dp</t>
  </si>
  <si>
    <t>Dotace jiné</t>
  </si>
  <si>
    <t>pp</t>
  </si>
  <si>
    <t>pv</t>
  </si>
  <si>
    <t>Banka</t>
  </si>
  <si>
    <t>d</t>
  </si>
  <si>
    <t>db</t>
  </si>
  <si>
    <t>Doprava a jízdné</t>
  </si>
  <si>
    <t>Příspěvky účet</t>
  </si>
  <si>
    <t>příspěvky zaměstnavatelé</t>
  </si>
  <si>
    <t>puu</t>
  </si>
  <si>
    <t>u</t>
  </si>
  <si>
    <t>příspěvky hotovost</t>
  </si>
  <si>
    <t xml:space="preserve">příspěvky účet </t>
  </si>
  <si>
    <t>dotace jiné</t>
  </si>
  <si>
    <t>doprava a jízdné</t>
  </si>
  <si>
    <t>Cestovné</t>
  </si>
  <si>
    <t>Příspěvky
hotovost</t>
  </si>
  <si>
    <t>Příspěvky zaměstnavatelé</t>
  </si>
  <si>
    <t>Sdružení Petrov, z. s., IČ:48 51 52 21</t>
  </si>
  <si>
    <t>VÝDAJE</t>
  </si>
  <si>
    <t>PŘÍJMY</t>
  </si>
  <si>
    <t>Číslo dokl.</t>
  </si>
  <si>
    <t>Příjem hotovosti</t>
  </si>
  <si>
    <t>Výdej hotovosti</t>
  </si>
  <si>
    <t>strana č.: 2</t>
  </si>
  <si>
    <t>strana č.: 3</t>
  </si>
  <si>
    <t>strana č.: 4</t>
  </si>
  <si>
    <t>strana č.: 1</t>
  </si>
  <si>
    <t>výdaje banka celkem</t>
  </si>
  <si>
    <t>výdaje banka kontrola</t>
  </si>
  <si>
    <t>výdaje na realizaci tábora</t>
  </si>
  <si>
    <t>Ze dne</t>
  </si>
  <si>
    <t>Částka v Kč</t>
  </si>
  <si>
    <t>příspěvky účastníků, dary, dotace</t>
  </si>
  <si>
    <t>Zaúčtoval</t>
  </si>
  <si>
    <t>Přijato od (jméno, adresa)</t>
  </si>
  <si>
    <t>Vyhotovil (jméno, příjmení + podpis):</t>
  </si>
  <si>
    <t>Pokladna</t>
  </si>
  <si>
    <t>Vydáno komu (jméno, adresa)</t>
  </si>
  <si>
    <t>potraviny, občerstvení, cukrovinky</t>
  </si>
  <si>
    <t>jakékoliv potraviny placené z účtu Sdružení Petrov (faktura za pečivo, maso apod.)</t>
  </si>
  <si>
    <t>tzv. cesťáky, při úžívání osobního auta při přípravě a v průběhu tábora</t>
  </si>
  <si>
    <t>pronájem budovy, tábořiště, popř. louky  včetně režijních nákladů (energií)</t>
  </si>
  <si>
    <t>účastnické příspěvky vybrané od rodičů (samotných účastníků) v hotovosti do pokladny tábora</t>
  </si>
  <si>
    <r>
      <t xml:space="preserve">příspěvky placené </t>
    </r>
    <r>
      <rPr>
        <sz val="10"/>
        <color rgb="FFFF0000"/>
        <rFont val="Arial CE"/>
        <charset val="238"/>
      </rPr>
      <t xml:space="preserve">rodiči na účet </t>
    </r>
    <r>
      <rPr>
        <sz val="10"/>
        <rFont val="Arial CE"/>
        <family val="2"/>
        <charset val="238"/>
      </rPr>
      <t>Sdružení Petrov pod variabilním symbolem tábora</t>
    </r>
  </si>
  <si>
    <r>
      <t>příspěvky placené</t>
    </r>
    <r>
      <rPr>
        <sz val="10"/>
        <color rgb="FFFF0000"/>
        <rFont val="Arial CE"/>
        <charset val="238"/>
      </rPr>
      <t xml:space="preserve"> zaměstnavateli na účet</t>
    </r>
    <r>
      <rPr>
        <sz val="10"/>
        <rFont val="Arial CE"/>
        <family val="2"/>
        <charset val="238"/>
      </rPr>
      <t xml:space="preserve"> Sdružení Petrov na základě vystavené faktury</t>
    </r>
  </si>
  <si>
    <t>dom</t>
  </si>
  <si>
    <t>doj</t>
  </si>
  <si>
    <r>
      <t xml:space="preserve">dary od </t>
    </r>
    <r>
      <rPr>
        <sz val="10"/>
        <rFont val="Arial CE"/>
        <charset val="238"/>
      </rPr>
      <t>fyzických osob přijaté na základě darovací smlouvy do pokladny tábora</t>
    </r>
  </si>
  <si>
    <r>
      <rPr>
        <sz val="10"/>
        <rFont val="Arial CE"/>
        <charset val="238"/>
      </rPr>
      <t>dary od právnických osob přijaté na základě darovací smlouvy nebo příjmového pokladního dokladu do pokladny tábora</t>
    </r>
  </si>
  <si>
    <r>
      <rPr>
        <sz val="10"/>
        <rFont val="Arial CE"/>
        <charset val="238"/>
      </rPr>
      <t>dotace MŠMT přijaté od Sdružení Petrov do pokladny tábora</t>
    </r>
  </si>
  <si>
    <r>
      <rPr>
        <sz val="10"/>
        <rFont val="Arial CE"/>
        <charset val="238"/>
      </rPr>
      <t>dotace měst a obcí přijaté na základě smlouvy (podepsané za Sdružení Petrov!) do pokladny tábora</t>
    </r>
  </si>
  <si>
    <r>
      <t>List pokladní kniha</t>
    </r>
    <r>
      <rPr>
        <sz val="10"/>
        <rFont val="Arial CE"/>
        <charset val="238"/>
      </rPr>
      <t xml:space="preserve"> -  slouží k zaznamenávání příjmových a výdajových pokladních dokladů, které náleží do hospodaření tábora. Hospodář zapisuje </t>
    </r>
    <r>
      <rPr>
        <u/>
        <sz val="10"/>
        <rFont val="Arial CE"/>
        <charset val="238"/>
      </rPr>
      <t>pouze do žlutých buněk</t>
    </r>
    <r>
      <rPr>
        <sz val="10"/>
        <rFont val="Arial CE"/>
        <charset val="238"/>
      </rPr>
      <t xml:space="preserve"> takto:</t>
    </r>
  </si>
  <si>
    <t xml:space="preserve">číslo dokladu (1,2.3...) </t>
  </si>
  <si>
    <r>
      <t xml:space="preserve">datum uskutečnění operace </t>
    </r>
    <r>
      <rPr>
        <b/>
        <sz val="10"/>
        <rFont val="Arial CE"/>
        <charset val="238"/>
      </rPr>
      <t>ve tvaru 15.4., doklady musí být řazeny časově za sebou podle dat na dokladech</t>
    </r>
  </si>
  <si>
    <r>
      <t xml:space="preserve">kódové označení operace - vysvětlivky vyvoláte, když se myší postavíte na označení sloupce s červeným rožkem vyberte dle typu operace a účelu platby nejvhodnější kód. </t>
    </r>
    <r>
      <rPr>
        <b/>
        <sz val="10"/>
        <rFont val="Arial CE"/>
        <charset val="238"/>
      </rPr>
      <t xml:space="preserve">Ten zapište malými písmeny bez mezer před znakem i za znakem </t>
    </r>
    <r>
      <rPr>
        <sz val="10"/>
        <rFont val="Arial CE"/>
        <family val="2"/>
        <charset val="238"/>
      </rPr>
      <t>do sloupce a formulář sám doplní čásku příjmu, resp. výdaje do správného sloupce.</t>
    </r>
  </si>
  <si>
    <t xml:space="preserve">zapisuje se v případě, že došlo ke snížení peněžních prostředků v pokladně </t>
  </si>
  <si>
    <t>Zásady pro vyplňování pokladní knihy:</t>
  </si>
  <si>
    <t>Vyplňují se pouze žlutá pole, všechna ostatní se doplní automaticky.</t>
  </si>
  <si>
    <r>
      <t>Osobní vklad</t>
    </r>
    <r>
      <rPr>
        <sz val="10"/>
        <rFont val="Arial CE"/>
        <charset val="238"/>
      </rPr>
      <t xml:space="preserve"> - Osobní vklad se vypisuje na příjmový pokladní doklad v případě, že by měl vzniknout záporný zůstatek v pokladně. Při vrácení se vypisuje výdajový pokladní doklad. Pro osobní vklad slouží kód </t>
    </r>
    <r>
      <rPr>
        <b/>
        <sz val="10"/>
        <rFont val="Arial CE"/>
        <charset val="238"/>
      </rPr>
      <t>pp/pv.</t>
    </r>
  </si>
  <si>
    <t>v pokladní knize nepřidávejte ani neubírejte řádky; v případě, že dojdete na konec stránky, automaticky se převedou kolonky "příjem", "výdej" a "zůstatek" na další stranu.</t>
  </si>
  <si>
    <t xml:space="preserve">Veškeré platby z účtu sdružení se příjmovým či výdajovým pokladním dokladem převádějí do pokladny tábora. </t>
  </si>
  <si>
    <t>Výdaj</t>
  </si>
  <si>
    <t>faktura za pronájem fary, tábořiště apod. placená z účtu Sdružení Petrov</t>
  </si>
  <si>
    <t>Ostatní</t>
  </si>
  <si>
    <t>o</t>
  </si>
  <si>
    <t>ostatní</t>
  </si>
  <si>
    <t>ostatní výdaje, které se nepodařilo zařadit do předchozích kolonek, např. poplatky (rozbor vody)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</si>
</sst>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Kč&quot;_-;\-* #,##0.00\ &quot;Kč&quot;_-;_-* &quot;-&quot;??\ &quot;Kč&quot;_-;_-@_-"/>
    <numFmt numFmtId="164" formatCode="#,##0.00\ _K_č;[Red]#,##0.00\ _K_č"/>
    <numFmt numFmtId="165" formatCode="#,##0.00\ _K_č"/>
    <numFmt numFmtId="166" formatCode="d/m"/>
    <numFmt numFmtId="167" formatCode="#,##0_ ;\-#,##0\ "/>
    <numFmt numFmtId="168" formatCode="#,##0\ &quot;Kč&quot;"/>
  </numFmts>
  <fonts count="43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sz val="10"/>
      <name val="Arial CE"/>
      <family val="2"/>
      <charset val="238"/>
    </font>
    <font>
      <b/>
      <sz val="11"/>
      <name val="Arial CE"/>
      <family val="2"/>
      <charset val="238"/>
    </font>
    <font>
      <sz val="9"/>
      <name val="Arial CE"/>
      <family val="2"/>
      <charset val="238"/>
    </font>
    <font>
      <sz val="10"/>
      <name val="Arial"/>
      <charset val="238"/>
    </font>
    <font>
      <sz val="8"/>
      <name val="Arial CE"/>
      <family val="2"/>
      <charset val="238"/>
    </font>
    <font>
      <b/>
      <sz val="9"/>
      <name val="Arial CE"/>
      <family val="2"/>
      <charset val="238"/>
    </font>
    <font>
      <b/>
      <sz val="10"/>
      <name val="Arial CE"/>
      <charset val="238"/>
    </font>
    <font>
      <sz val="7"/>
      <name val="Arial CE"/>
      <family val="2"/>
      <charset val="238"/>
    </font>
    <font>
      <b/>
      <sz val="12"/>
      <name val="Arial CE"/>
      <charset val="238"/>
    </font>
    <font>
      <sz val="8"/>
      <color indexed="81"/>
      <name val="Tahoma"/>
      <charset val="238"/>
    </font>
    <font>
      <b/>
      <sz val="8"/>
      <color indexed="81"/>
      <name val="Tahoma"/>
      <charset val="238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8"/>
      <name val="Arial CE"/>
      <family val="2"/>
      <charset val="238"/>
    </font>
    <font>
      <b/>
      <sz val="11"/>
      <name val="Arial CE"/>
      <charset val="238"/>
    </font>
    <font>
      <sz val="12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1"/>
      <name val="Arial CE"/>
      <charset val="238"/>
    </font>
    <font>
      <sz val="11"/>
      <color indexed="10"/>
      <name val="Tahoma"/>
      <family val="2"/>
      <charset val="238"/>
    </font>
    <font>
      <u/>
      <sz val="11"/>
      <color indexed="10"/>
      <name val="Tahoma"/>
      <family val="2"/>
      <charset val="238"/>
    </font>
    <font>
      <b/>
      <u/>
      <sz val="14"/>
      <name val="Arial CE"/>
      <family val="2"/>
      <charset val="238"/>
    </font>
    <font>
      <b/>
      <sz val="20"/>
      <name val="Arial CE"/>
      <family val="2"/>
      <charset val="238"/>
    </font>
    <font>
      <sz val="8"/>
      <name val="Arial CE"/>
      <charset val="238"/>
    </font>
    <font>
      <b/>
      <i/>
      <sz val="10"/>
      <name val="Arial CE"/>
      <charset val="238"/>
    </font>
    <font>
      <u/>
      <sz val="10"/>
      <name val="Arial CE"/>
      <charset val="238"/>
    </font>
    <font>
      <b/>
      <sz val="12"/>
      <color indexed="81"/>
      <name val="Tahoma"/>
      <family val="2"/>
    </font>
    <font>
      <sz val="12"/>
      <color indexed="81"/>
      <name val="Tahoma"/>
      <family val="2"/>
    </font>
    <font>
      <sz val="11"/>
      <color theme="0"/>
      <name val="Calibri"/>
      <family val="2"/>
      <charset val="238"/>
      <scheme val="minor"/>
    </font>
    <font>
      <sz val="14"/>
      <color theme="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sz val="10"/>
      <color rgb="FFFF0000"/>
      <name val="Arial CE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79998168889431442"/>
        <bgColor indexed="65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3" fillId="0" borderId="0" applyFont="0" applyFill="0" applyBorder="0" applyAlignment="0" applyProtection="0"/>
    <xf numFmtId="0" fontId="10" fillId="0" borderId="0"/>
    <xf numFmtId="0" fontId="3" fillId="0" borderId="0"/>
    <xf numFmtId="0" fontId="34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8" borderId="0" applyNumberFormat="0" applyBorder="0" applyAlignment="0" applyProtection="0"/>
  </cellStyleXfs>
  <cellXfs count="304">
    <xf numFmtId="0" fontId="0" fillId="0" borderId="0" xfId="0"/>
    <xf numFmtId="0" fontId="6" fillId="0" borderId="0" xfId="0" applyFont="1" applyAlignment="1">
      <alignment horizontal="left"/>
    </xf>
    <xf numFmtId="165" fontId="6" fillId="0" borderId="0" xfId="0" applyNumberFormat="1" applyFont="1" applyAlignment="1">
      <alignment horizontal="left"/>
    </xf>
    <xf numFmtId="164" fontId="6" fillId="0" borderId="0" xfId="0" applyNumberFormat="1" applyFont="1" applyAlignment="1">
      <alignment horizontal="left"/>
    </xf>
    <xf numFmtId="166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165" fontId="7" fillId="0" borderId="0" xfId="0" applyNumberFormat="1" applyFont="1" applyAlignment="1">
      <alignment horizontal="left"/>
    </xf>
    <xf numFmtId="164" fontId="7" fillId="0" borderId="0" xfId="0" applyNumberFormat="1" applyFont="1" applyAlignment="1">
      <alignment horizontal="left"/>
    </xf>
    <xf numFmtId="0" fontId="6" fillId="0" borderId="0" xfId="0" applyFont="1" applyAlignment="1">
      <alignment horizontal="left" wrapText="1"/>
    </xf>
    <xf numFmtId="0" fontId="11" fillId="0" borderId="0" xfId="2" applyFont="1" applyBorder="1" applyAlignment="1"/>
    <xf numFmtId="0" fontId="7" fillId="0" borderId="0" xfId="2" applyFont="1" applyBorder="1" applyAlignment="1"/>
    <xf numFmtId="0" fontId="14" fillId="0" borderId="0" xfId="2" applyFont="1" applyBorder="1" applyAlignment="1">
      <alignment horizontal="left"/>
    </xf>
    <xf numFmtId="0" fontId="7" fillId="0" borderId="0" xfId="2" applyFont="1" applyBorder="1" applyAlignment="1">
      <alignment horizontal="left"/>
    </xf>
    <xf numFmtId="0" fontId="11" fillId="0" borderId="0" xfId="2" applyFont="1" applyProtection="1">
      <protection locked="0"/>
    </xf>
    <xf numFmtId="2" fontId="11" fillId="0" borderId="0" xfId="2" applyNumberFormat="1" applyFont="1" applyProtection="1">
      <protection locked="0"/>
    </xf>
    <xf numFmtId="166" fontId="21" fillId="0" borderId="0" xfId="0" applyNumberFormat="1" applyFont="1" applyAlignment="1">
      <alignment horizontal="left"/>
    </xf>
    <xf numFmtId="0" fontId="6" fillId="0" borderId="0" xfId="0" applyFont="1" applyProtection="1"/>
    <xf numFmtId="166" fontId="6" fillId="0" borderId="0" xfId="0" applyNumberFormat="1" applyFont="1" applyAlignment="1" applyProtection="1">
      <alignment horizontal="right"/>
    </xf>
    <xf numFmtId="0" fontId="6" fillId="0" borderId="0" xfId="0" applyFont="1" applyAlignment="1" applyProtection="1">
      <alignment horizontal="center"/>
    </xf>
    <xf numFmtId="165" fontId="6" fillId="0" borderId="0" xfId="0" applyNumberFormat="1" applyFont="1" applyProtection="1"/>
    <xf numFmtId="2" fontId="6" fillId="0" borderId="0" xfId="0" applyNumberFormat="1" applyFont="1" applyProtection="1"/>
    <xf numFmtId="164" fontId="6" fillId="0" borderId="0" xfId="0" applyNumberFormat="1" applyFont="1" applyProtection="1"/>
    <xf numFmtId="0" fontId="7" fillId="0" borderId="0" xfId="3" applyFont="1" applyFill="1" applyProtection="1"/>
    <xf numFmtId="0" fontId="0" fillId="0" borderId="0" xfId="0" applyFill="1"/>
    <xf numFmtId="0" fontId="7" fillId="0" borderId="0" xfId="3" applyFont="1" applyFill="1" applyAlignment="1" applyProtection="1"/>
    <xf numFmtId="0" fontId="28" fillId="0" borderId="0" xfId="3" applyFont="1" applyFill="1" applyAlignment="1" applyProtection="1">
      <alignment horizontal="center"/>
    </xf>
    <xf numFmtId="0" fontId="7" fillId="0" borderId="0" xfId="3" applyFont="1" applyFill="1" applyBorder="1" applyProtection="1"/>
    <xf numFmtId="0" fontId="7" fillId="0" borderId="0" xfId="3" applyFont="1" applyFill="1" applyAlignment="1" applyProtection="1">
      <alignment wrapText="1"/>
    </xf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left" vertical="center"/>
    </xf>
    <xf numFmtId="0" fontId="7" fillId="0" borderId="0" xfId="3" applyFont="1" applyFill="1" applyAlignment="1" applyProtection="1">
      <alignment vertical="center"/>
    </xf>
    <xf numFmtId="0" fontId="13" fillId="0" borderId="0" xfId="3" applyFont="1" applyFill="1" applyProtection="1"/>
    <xf numFmtId="0" fontId="20" fillId="0" borderId="0" xfId="3" applyFont="1" applyFill="1" applyBorder="1" applyAlignment="1" applyProtection="1">
      <alignment horizontal="center"/>
    </xf>
    <xf numFmtId="0" fontId="12" fillId="0" borderId="0" xfId="3" applyFont="1" applyFill="1" applyBorder="1" applyAlignment="1" applyProtection="1">
      <alignment horizontal="center"/>
    </xf>
    <xf numFmtId="0" fontId="20" fillId="0" borderId="0" xfId="3" applyFont="1" applyFill="1" applyBorder="1" applyAlignment="1" applyProtection="1"/>
    <xf numFmtId="0" fontId="13" fillId="0" borderId="0" xfId="3" applyFont="1" applyFill="1" applyAlignment="1" applyProtection="1">
      <alignment wrapText="1"/>
    </xf>
    <xf numFmtId="0" fontId="0" fillId="0" borderId="0" xfId="0" applyFill="1" applyAlignment="1">
      <alignment wrapText="1"/>
    </xf>
    <xf numFmtId="0" fontId="7" fillId="0" borderId="0" xfId="3" applyFont="1" applyFill="1" applyAlignment="1" applyProtection="1">
      <alignment vertical="center" wrapText="1"/>
    </xf>
    <xf numFmtId="0" fontId="3" fillId="0" borderId="0" xfId="3" applyFont="1" applyFill="1" applyAlignment="1" applyProtection="1">
      <alignment wrapText="1"/>
    </xf>
    <xf numFmtId="166" fontId="24" fillId="0" borderId="10" xfId="0" applyNumberFormat="1" applyFont="1" applyBorder="1" applyAlignment="1">
      <alignment horizontal="left" vertical="center"/>
    </xf>
    <xf numFmtId="166" fontId="24" fillId="0" borderId="10" xfId="0" applyNumberFormat="1" applyFont="1" applyBorder="1" applyAlignment="1">
      <alignment horizontal="left" vertical="center" wrapText="1"/>
    </xf>
    <xf numFmtId="166" fontId="24" fillId="0" borderId="10" xfId="0" applyNumberFormat="1" applyFont="1" applyBorder="1" applyAlignment="1">
      <alignment horizontal="left"/>
    </xf>
    <xf numFmtId="0" fontId="24" fillId="0" borderId="10" xfId="2" applyFont="1" applyBorder="1" applyAlignment="1"/>
    <xf numFmtId="0" fontId="24" fillId="0" borderId="10" xfId="2" applyFont="1" applyBorder="1" applyAlignment="1">
      <alignment horizontal="left"/>
    </xf>
    <xf numFmtId="0" fontId="0" fillId="0" borderId="0" xfId="0" applyNumberFormat="1" applyFill="1"/>
    <xf numFmtId="0" fontId="8" fillId="0" borderId="0" xfId="0" applyFont="1" applyProtection="1"/>
    <xf numFmtId="0" fontId="6" fillId="0" borderId="0" xfId="0" applyFont="1" applyBorder="1" applyProtection="1"/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15" fillId="0" borderId="23" xfId="0" applyFont="1" applyBorder="1" applyAlignment="1">
      <alignment horizontal="left" vertical="center"/>
    </xf>
    <xf numFmtId="166" fontId="24" fillId="0" borderId="21" xfId="0" applyNumberFormat="1" applyFont="1" applyBorder="1" applyAlignment="1">
      <alignment horizontal="left" vertical="center"/>
    </xf>
    <xf numFmtId="0" fontId="7" fillId="0" borderId="22" xfId="0" applyFont="1" applyBorder="1" applyAlignment="1">
      <alignment horizontal="left" wrapText="1"/>
    </xf>
    <xf numFmtId="0" fontId="7" fillId="0" borderId="7" xfId="0" applyFont="1" applyBorder="1" applyAlignment="1">
      <alignment horizontal="left" wrapText="1"/>
    </xf>
    <xf numFmtId="0" fontId="15" fillId="0" borderId="11" xfId="0" applyFont="1" applyBorder="1" applyAlignment="1">
      <alignment horizontal="left" vertical="center"/>
    </xf>
    <xf numFmtId="0" fontId="15" fillId="0" borderId="11" xfId="0" applyFont="1" applyBorder="1" applyAlignment="1">
      <alignment horizontal="left"/>
    </xf>
    <xf numFmtId="0" fontId="15" fillId="0" borderId="24" xfId="0" applyFont="1" applyBorder="1" applyAlignment="1">
      <alignment horizontal="left"/>
    </xf>
    <xf numFmtId="166" fontId="24" fillId="0" borderId="25" xfId="0" applyNumberFormat="1" applyFont="1" applyBorder="1" applyAlignment="1">
      <alignment horizontal="left"/>
    </xf>
    <xf numFmtId="0" fontId="7" fillId="0" borderId="9" xfId="0" applyFont="1" applyBorder="1" applyAlignment="1">
      <alignment horizontal="left" wrapText="1"/>
    </xf>
    <xf numFmtId="0" fontId="15" fillId="0" borderId="23" xfId="0" applyFont="1" applyBorder="1" applyAlignment="1">
      <alignment horizontal="left"/>
    </xf>
    <xf numFmtId="0" fontId="24" fillId="0" borderId="21" xfId="2" applyFont="1" applyBorder="1" applyAlignment="1"/>
    <xf numFmtId="0" fontId="7" fillId="0" borderId="22" xfId="0" applyFont="1" applyBorder="1" applyAlignment="1">
      <alignment horizontal="left"/>
    </xf>
    <xf numFmtId="0" fontId="24" fillId="0" borderId="25" xfId="2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15" fillId="0" borderId="19" xfId="0" applyFont="1" applyBorder="1" applyAlignment="1">
      <alignment horizontal="left" vertical="center"/>
    </xf>
    <xf numFmtId="166" fontId="24" fillId="0" borderId="20" xfId="0" applyNumberFormat="1" applyFont="1" applyBorder="1" applyAlignment="1">
      <alignment horizontal="left" vertical="center"/>
    </xf>
    <xf numFmtId="0" fontId="7" fillId="0" borderId="5" xfId="0" applyFont="1" applyBorder="1" applyAlignment="1">
      <alignment horizontal="left" wrapText="1"/>
    </xf>
    <xf numFmtId="166" fontId="35" fillId="3" borderId="24" xfId="4" applyNumberFormat="1" applyFont="1" applyBorder="1" applyAlignment="1" applyProtection="1">
      <alignment horizontal="center" vertical="center" wrapText="1"/>
    </xf>
    <xf numFmtId="166" fontId="35" fillId="3" borderId="25" xfId="4" applyNumberFormat="1" applyFont="1" applyBorder="1" applyAlignment="1" applyProtection="1">
      <alignment horizontal="center" vertical="center"/>
    </xf>
    <xf numFmtId="166" fontId="35" fillId="3" borderId="25" xfId="4" applyNumberFormat="1" applyFont="1" applyBorder="1" applyAlignment="1" applyProtection="1">
      <alignment horizontal="center" vertical="center" wrapText="1"/>
    </xf>
    <xf numFmtId="2" fontId="35" fillId="3" borderId="25" xfId="4" applyNumberFormat="1" applyFont="1" applyBorder="1" applyAlignment="1" applyProtection="1">
      <alignment horizontal="center" vertical="center"/>
    </xf>
    <xf numFmtId="2" fontId="35" fillId="3" borderId="25" xfId="4" applyNumberFormat="1" applyFont="1" applyBorder="1" applyAlignment="1" applyProtection="1">
      <alignment horizontal="center" vertical="center" wrapText="1"/>
    </xf>
    <xf numFmtId="2" fontId="35" fillId="3" borderId="25" xfId="4" applyNumberFormat="1" applyFont="1" applyBorder="1" applyAlignment="1" applyProtection="1">
      <alignment horizontal="center" vertical="center" wrapText="1" shrinkToFit="1"/>
    </xf>
    <xf numFmtId="2" fontId="35" fillId="3" borderId="9" xfId="4" applyNumberFormat="1" applyFont="1" applyBorder="1" applyAlignment="1" applyProtection="1">
      <alignment horizontal="center" vertical="center" wrapText="1"/>
    </xf>
    <xf numFmtId="0" fontId="38" fillId="7" borderId="43" xfId="0" applyFont="1" applyFill="1" applyBorder="1" applyAlignment="1" applyProtection="1">
      <alignment vertical="center"/>
      <protection locked="0"/>
    </xf>
    <xf numFmtId="49" fontId="38" fillId="7" borderId="43" xfId="0" applyNumberFormat="1" applyFont="1" applyFill="1" applyBorder="1" applyAlignment="1" applyProtection="1">
      <alignment horizontal="right" vertical="center"/>
      <protection locked="0"/>
    </xf>
    <xf numFmtId="0" fontId="38" fillId="7" borderId="37" xfId="0" applyFont="1" applyFill="1" applyBorder="1" applyAlignment="1" applyProtection="1">
      <alignment vertical="center"/>
      <protection locked="0"/>
    </xf>
    <xf numFmtId="0" fontId="38" fillId="7" borderId="43" xfId="0" applyFont="1" applyFill="1" applyBorder="1" applyAlignment="1" applyProtection="1">
      <alignment horizontal="center" vertical="center"/>
      <protection locked="0"/>
    </xf>
    <xf numFmtId="3" fontId="38" fillId="7" borderId="38" xfId="1" applyNumberFormat="1" applyFont="1" applyFill="1" applyBorder="1" applyAlignment="1" applyProtection="1">
      <alignment vertical="center"/>
      <protection locked="0"/>
    </xf>
    <xf numFmtId="3" fontId="38" fillId="7" borderId="29" xfId="1" applyNumberFormat="1" applyFont="1" applyFill="1" applyBorder="1" applyAlignment="1" applyProtection="1">
      <alignment vertical="center"/>
      <protection locked="0"/>
    </xf>
    <xf numFmtId="3" fontId="36" fillId="4" borderId="43" xfId="5" applyNumberFormat="1" applyFont="1" applyBorder="1" applyAlignment="1" applyProtection="1">
      <alignment vertical="center"/>
    </xf>
    <xf numFmtId="3" fontId="38" fillId="2" borderId="23" xfId="0" applyNumberFormat="1" applyFont="1" applyFill="1" applyBorder="1" applyProtection="1"/>
    <xf numFmtId="3" fontId="38" fillId="2" borderId="21" xfId="0" applyNumberFormat="1" applyFont="1" applyFill="1" applyBorder="1" applyProtection="1"/>
    <xf numFmtId="3" fontId="38" fillId="5" borderId="22" xfId="0" applyNumberFormat="1" applyFont="1" applyFill="1" applyBorder="1" applyProtection="1"/>
    <xf numFmtId="3" fontId="38" fillId="6" borderId="23" xfId="0" applyNumberFormat="1" applyFont="1" applyFill="1" applyBorder="1" applyProtection="1"/>
    <xf numFmtId="3" fontId="38" fillId="6" borderId="21" xfId="0" applyNumberFormat="1" applyFont="1" applyFill="1" applyBorder="1" applyProtection="1"/>
    <xf numFmtId="3" fontId="38" fillId="6" borderId="22" xfId="0" applyNumberFormat="1" applyFont="1" applyFill="1" applyBorder="1" applyProtection="1"/>
    <xf numFmtId="0" fontId="38" fillId="7" borderId="1" xfId="0" applyFont="1" applyFill="1" applyBorder="1" applyAlignment="1" applyProtection="1">
      <alignment vertical="center"/>
      <protection locked="0"/>
    </xf>
    <xf numFmtId="49" fontId="38" fillId="7" borderId="1" xfId="0" applyNumberFormat="1" applyFont="1" applyFill="1" applyBorder="1" applyAlignment="1" applyProtection="1">
      <alignment horizontal="right" vertical="center"/>
      <protection locked="0"/>
    </xf>
    <xf numFmtId="0" fontId="38" fillId="7" borderId="27" xfId="0" applyFont="1" applyFill="1" applyBorder="1" applyAlignment="1" applyProtection="1">
      <alignment vertical="center"/>
      <protection locked="0"/>
    </xf>
    <xf numFmtId="0" fontId="38" fillId="7" borderId="1" xfId="0" applyFont="1" applyFill="1" applyBorder="1" applyAlignment="1" applyProtection="1">
      <alignment horizontal="center" vertical="center"/>
      <protection locked="0"/>
    </xf>
    <xf numFmtId="3" fontId="38" fillId="7" borderId="6" xfId="1" applyNumberFormat="1" applyFont="1" applyFill="1" applyBorder="1" applyAlignment="1" applyProtection="1">
      <alignment vertical="center"/>
      <protection locked="0"/>
    </xf>
    <xf numFmtId="3" fontId="38" fillId="7" borderId="17" xfId="1" applyNumberFormat="1" applyFont="1" applyFill="1" applyBorder="1" applyAlignment="1" applyProtection="1">
      <alignment vertical="center"/>
      <protection locked="0"/>
    </xf>
    <xf numFmtId="3" fontId="36" fillId="4" borderId="1" xfId="5" applyNumberFormat="1" applyFont="1" applyBorder="1" applyAlignment="1" applyProtection="1">
      <alignment vertical="center"/>
    </xf>
    <xf numFmtId="3" fontId="38" fillId="2" borderId="11" xfId="0" applyNumberFormat="1" applyFont="1" applyFill="1" applyBorder="1" applyProtection="1"/>
    <xf numFmtId="3" fontId="38" fillId="2" borderId="10" xfId="0" applyNumberFormat="1" applyFont="1" applyFill="1" applyBorder="1" applyProtection="1"/>
    <xf numFmtId="3" fontId="38" fillId="5" borderId="7" xfId="0" applyNumberFormat="1" applyFont="1" applyFill="1" applyBorder="1" applyProtection="1"/>
    <xf numFmtId="3" fontId="38" fillId="6" borderId="11" xfId="0" applyNumberFormat="1" applyFont="1" applyFill="1" applyBorder="1" applyProtection="1"/>
    <xf numFmtId="3" fontId="38" fillId="6" borderId="10" xfId="0" applyNumberFormat="1" applyFont="1" applyFill="1" applyBorder="1" applyProtection="1"/>
    <xf numFmtId="3" fontId="38" fillId="6" borderId="7" xfId="0" applyNumberFormat="1" applyFont="1" applyFill="1" applyBorder="1" applyProtection="1"/>
    <xf numFmtId="0" fontId="36" fillId="4" borderId="2" xfId="5" applyFont="1" applyBorder="1" applyAlignment="1" applyProtection="1">
      <alignment vertical="center"/>
    </xf>
    <xf numFmtId="166" fontId="36" fillId="4" borderId="2" xfId="5" applyNumberFormat="1" applyFont="1" applyBorder="1" applyAlignment="1" applyProtection="1">
      <alignment horizontal="right" vertical="center"/>
    </xf>
    <xf numFmtId="0" fontId="36" fillId="4" borderId="28" xfId="5" applyFont="1" applyBorder="1" applyAlignment="1" applyProtection="1">
      <alignment vertical="center"/>
    </xf>
    <xf numFmtId="0" fontId="36" fillId="4" borderId="2" xfId="5" applyFont="1" applyBorder="1" applyAlignment="1" applyProtection="1">
      <alignment horizontal="center" vertical="center"/>
    </xf>
    <xf numFmtId="3" fontId="36" fillId="4" borderId="8" xfId="5" applyNumberFormat="1" applyFont="1" applyBorder="1" applyAlignment="1" applyProtection="1">
      <alignment vertical="center"/>
    </xf>
    <xf numFmtId="3" fontId="36" fillId="4" borderId="18" xfId="5" applyNumberFormat="1" applyFont="1" applyBorder="1" applyAlignment="1" applyProtection="1">
      <alignment vertical="center"/>
    </xf>
    <xf numFmtId="3" fontId="36" fillId="4" borderId="2" xfId="5" applyNumberFormat="1" applyFont="1" applyBorder="1" applyAlignment="1" applyProtection="1">
      <alignment vertical="center"/>
    </xf>
    <xf numFmtId="3" fontId="36" fillId="4" borderId="24" xfId="5" applyNumberFormat="1" applyFont="1" applyBorder="1" applyProtection="1"/>
    <xf numFmtId="3" fontId="36" fillId="4" borderId="25" xfId="5" applyNumberFormat="1" applyFont="1" applyBorder="1" applyProtection="1"/>
    <xf numFmtId="3" fontId="36" fillId="4" borderId="9" xfId="5" applyNumberFormat="1" applyFont="1" applyBorder="1" applyProtection="1"/>
    <xf numFmtId="0" fontId="36" fillId="4" borderId="0" xfId="5" applyFont="1" applyAlignment="1" applyProtection="1">
      <alignment vertical="center"/>
    </xf>
    <xf numFmtId="166" fontId="36" fillId="4" borderId="0" xfId="5" applyNumberFormat="1" applyFont="1" applyAlignment="1" applyProtection="1">
      <alignment horizontal="right" vertical="center"/>
    </xf>
    <xf numFmtId="0" fontId="36" fillId="4" borderId="0" xfId="5" applyFont="1" applyAlignment="1" applyProtection="1">
      <alignment horizontal="center" vertical="center"/>
    </xf>
    <xf numFmtId="165" fontId="36" fillId="4" borderId="0" xfId="5" applyNumberFormat="1" applyFont="1" applyAlignment="1" applyProtection="1">
      <alignment vertical="center"/>
    </xf>
    <xf numFmtId="164" fontId="36" fillId="4" borderId="0" xfId="5" applyNumberFormat="1" applyFont="1" applyAlignment="1" applyProtection="1">
      <alignment horizontal="right" vertical="center"/>
    </xf>
    <xf numFmtId="167" fontId="36" fillId="4" borderId="0" xfId="5" applyNumberFormat="1" applyFont="1" applyAlignment="1" applyProtection="1">
      <alignment horizontal="right" vertical="center"/>
    </xf>
    <xf numFmtId="2" fontId="36" fillId="4" borderId="0" xfId="5" applyNumberFormat="1" applyFont="1" applyBorder="1" applyProtection="1"/>
    <xf numFmtId="0" fontId="36" fillId="4" borderId="0" xfId="5" applyFont="1" applyAlignment="1" applyProtection="1"/>
    <xf numFmtId="165" fontId="36" fillId="4" borderId="0" xfId="5" applyNumberFormat="1" applyFont="1" applyProtection="1"/>
    <xf numFmtId="2" fontId="36" fillId="4" borderId="0" xfId="5" applyNumberFormat="1" applyFont="1" applyProtection="1"/>
    <xf numFmtId="166" fontId="36" fillId="4" borderId="10" xfId="5" applyNumberFormat="1" applyFont="1" applyBorder="1" applyAlignment="1" applyProtection="1">
      <alignment horizontal="center" vertical="center"/>
    </xf>
    <xf numFmtId="3" fontId="36" fillId="4" borderId="23" xfId="5" applyNumberFormat="1" applyFont="1" applyBorder="1" applyAlignment="1" applyProtection="1">
      <alignment vertical="center"/>
    </xf>
    <xf numFmtId="3" fontId="36" fillId="4" borderId="22" xfId="5" applyNumberFormat="1" applyFont="1" applyBorder="1" applyAlignment="1" applyProtection="1">
      <alignment vertical="center"/>
    </xf>
    <xf numFmtId="3" fontId="36" fillId="4" borderId="0" xfId="5" applyNumberFormat="1" applyFont="1" applyAlignment="1" applyProtection="1">
      <alignment vertical="center"/>
    </xf>
    <xf numFmtId="3" fontId="36" fillId="4" borderId="0" xfId="5" applyNumberFormat="1" applyFont="1" applyAlignment="1" applyProtection="1">
      <alignment horizontal="right" vertical="center"/>
    </xf>
    <xf numFmtId="3" fontId="36" fillId="4" borderId="0" xfId="5" applyNumberFormat="1" applyFont="1" applyBorder="1" applyProtection="1"/>
    <xf numFmtId="166" fontId="35" fillId="3" borderId="42" xfId="4" applyNumberFormat="1" applyFont="1" applyBorder="1" applyAlignment="1" applyProtection="1">
      <alignment horizontal="center" vertical="center" wrapText="1"/>
    </xf>
    <xf numFmtId="166" fontId="35" fillId="3" borderId="40" xfId="4" applyNumberFormat="1" applyFont="1" applyBorder="1" applyAlignment="1" applyProtection="1">
      <alignment horizontal="center" vertical="center"/>
    </xf>
    <xf numFmtId="166" fontId="35" fillId="3" borderId="40" xfId="4" applyNumberFormat="1" applyFont="1" applyBorder="1" applyAlignment="1" applyProtection="1">
      <alignment horizontal="center" vertical="center" wrapText="1"/>
    </xf>
    <xf numFmtId="2" fontId="35" fillId="3" borderId="40" xfId="4" applyNumberFormat="1" applyFont="1" applyBorder="1" applyAlignment="1" applyProtection="1">
      <alignment horizontal="center" vertical="center"/>
    </xf>
    <xf numFmtId="2" fontId="35" fillId="3" borderId="40" xfId="4" applyNumberFormat="1" applyFont="1" applyBorder="1" applyAlignment="1" applyProtection="1">
      <alignment horizontal="center" vertical="center" wrapText="1"/>
    </xf>
    <xf numFmtId="2" fontId="35" fillId="3" borderId="40" xfId="4" applyNumberFormat="1" applyFont="1" applyBorder="1" applyAlignment="1" applyProtection="1">
      <alignment horizontal="center" vertical="center" wrapText="1" shrinkToFit="1"/>
    </xf>
    <xf numFmtId="2" fontId="35" fillId="3" borderId="41" xfId="4" applyNumberFormat="1" applyFont="1" applyBorder="1" applyAlignment="1" applyProtection="1">
      <alignment horizontal="center" vertical="center" wrapText="1"/>
    </xf>
    <xf numFmtId="3" fontId="36" fillId="4" borderId="24" xfId="5" applyNumberFormat="1" applyFont="1" applyBorder="1" applyAlignment="1" applyProtection="1">
      <alignment vertical="center"/>
    </xf>
    <xf numFmtId="3" fontId="36" fillId="4" borderId="9" xfId="5" applyNumberFormat="1" applyFont="1" applyBorder="1" applyAlignment="1" applyProtection="1">
      <alignment vertical="center"/>
    </xf>
    <xf numFmtId="0" fontId="36" fillId="4" borderId="43" xfId="5" applyFont="1" applyBorder="1" applyAlignment="1" applyProtection="1">
      <alignment horizontal="center" vertical="center"/>
      <protection locked="0"/>
    </xf>
    <xf numFmtId="0" fontId="36" fillId="4" borderId="37" xfId="5" applyFont="1" applyBorder="1" applyAlignment="1" applyProtection="1">
      <alignment vertical="center"/>
      <protection locked="0"/>
    </xf>
    <xf numFmtId="49" fontId="36" fillId="4" borderId="43" xfId="5" applyNumberFormat="1" applyFont="1" applyBorder="1" applyAlignment="1" applyProtection="1">
      <alignment horizontal="right" vertical="center"/>
      <protection locked="0"/>
    </xf>
    <xf numFmtId="0" fontId="36" fillId="4" borderId="43" xfId="5" applyFont="1" applyBorder="1" applyAlignment="1" applyProtection="1">
      <alignment vertical="center"/>
      <protection locked="0"/>
    </xf>
    <xf numFmtId="3" fontId="38" fillId="7" borderId="11" xfId="1" applyNumberFormat="1" applyFont="1" applyFill="1" applyBorder="1" applyAlignment="1" applyProtection="1">
      <alignment vertical="center"/>
      <protection locked="0"/>
    </xf>
    <xf numFmtId="3" fontId="38" fillId="7" borderId="7" xfId="1" applyNumberFormat="1" applyFont="1" applyFill="1" applyBorder="1" applyAlignment="1" applyProtection="1">
      <alignment vertical="center"/>
      <protection locked="0"/>
    </xf>
    <xf numFmtId="0" fontId="7" fillId="0" borderId="0" xfId="3" applyFont="1" applyFill="1" applyAlignment="1" applyProtection="1">
      <alignment horizontal="left"/>
    </xf>
    <xf numFmtId="0" fontId="36" fillId="4" borderId="10" xfId="5" applyFont="1" applyBorder="1" applyAlignment="1" applyProtection="1"/>
    <xf numFmtId="0" fontId="36" fillId="4" borderId="10" xfId="5" applyFont="1" applyBorder="1" applyProtection="1"/>
    <xf numFmtId="2" fontId="35" fillId="3" borderId="10" xfId="4" applyNumberFormat="1" applyFont="1" applyBorder="1" applyAlignment="1" applyProtection="1">
      <alignment horizontal="center"/>
    </xf>
    <xf numFmtId="0" fontId="35" fillId="3" borderId="17" xfId="4" applyFont="1" applyBorder="1" applyAlignment="1" applyProtection="1">
      <alignment horizontal="left"/>
    </xf>
    <xf numFmtId="0" fontId="36" fillId="4" borderId="10" xfId="5" applyFont="1" applyBorder="1" applyAlignment="1" applyProtection="1">
      <alignment horizontal="left"/>
    </xf>
    <xf numFmtId="168" fontId="36" fillId="8" borderId="10" xfId="6" applyNumberFormat="1" applyFont="1" applyBorder="1" applyProtection="1"/>
    <xf numFmtId="168" fontId="38" fillId="0" borderId="10" xfId="2" applyNumberFormat="1" applyFont="1" applyFill="1" applyBorder="1" applyProtection="1"/>
    <xf numFmtId="1" fontId="36" fillId="4" borderId="10" xfId="5" applyNumberFormat="1" applyFont="1" applyBorder="1" applyAlignment="1" applyProtection="1">
      <alignment horizontal="left"/>
    </xf>
    <xf numFmtId="1" fontId="36" fillId="4" borderId="17" xfId="5" applyNumberFormat="1" applyFont="1" applyBorder="1" applyAlignment="1" applyProtection="1">
      <alignment horizontal="left"/>
    </xf>
    <xf numFmtId="1" fontId="35" fillId="3" borderId="10" xfId="4" applyNumberFormat="1" applyFont="1" applyBorder="1" applyAlignment="1" applyProtection="1"/>
    <xf numFmtId="168" fontId="38" fillId="0" borderId="10" xfId="0" applyNumberFormat="1" applyFont="1" applyFill="1" applyBorder="1" applyAlignment="1" applyProtection="1">
      <alignment vertical="center"/>
    </xf>
    <xf numFmtId="0" fontId="36" fillId="4" borderId="10" xfId="5" applyFont="1" applyBorder="1" applyAlignment="1" applyProtection="1">
      <alignment horizontal="right" vertical="center"/>
    </xf>
    <xf numFmtId="0" fontId="36" fillId="4" borderId="10" xfId="5" applyFont="1" applyBorder="1" applyAlignment="1" applyProtection="1">
      <alignment vertical="center"/>
    </xf>
    <xf numFmtId="0" fontId="38" fillId="0" borderId="10" xfId="0" applyFont="1" applyFill="1" applyBorder="1" applyAlignment="1" applyProtection="1">
      <protection locked="0"/>
    </xf>
    <xf numFmtId="0" fontId="38" fillId="0" borderId="10" xfId="0" applyFont="1" applyFill="1" applyBorder="1" applyAlignment="1" applyProtection="1">
      <alignment horizontal="left"/>
    </xf>
    <xf numFmtId="0" fontId="38" fillId="0" borderId="10" xfId="0" applyFont="1" applyFill="1" applyBorder="1" applyAlignment="1" applyProtection="1">
      <alignment horizontal="left"/>
      <protection locked="0"/>
    </xf>
    <xf numFmtId="1" fontId="36" fillId="4" borderId="10" xfId="5" applyNumberFormat="1" applyFont="1" applyBorder="1" applyAlignment="1" applyProtection="1">
      <alignment horizontal="left" shrinkToFit="1"/>
    </xf>
    <xf numFmtId="0" fontId="36" fillId="4" borderId="10" xfId="5" applyFont="1" applyBorder="1" applyAlignment="1" applyProtection="1">
      <alignment shrinkToFit="1"/>
    </xf>
    <xf numFmtId="0" fontId="35" fillId="3" borderId="11" xfId="4" applyFont="1" applyBorder="1" applyAlignment="1" applyProtection="1"/>
    <xf numFmtId="0" fontId="36" fillId="4" borderId="11" xfId="5" applyFont="1" applyBorder="1" applyAlignment="1" applyProtection="1"/>
    <xf numFmtId="2" fontId="35" fillId="3" borderId="7" xfId="4" applyNumberFormat="1" applyFont="1" applyBorder="1" applyAlignment="1" applyProtection="1">
      <alignment horizontal="center"/>
    </xf>
    <xf numFmtId="0" fontId="36" fillId="4" borderId="11" xfId="5" applyFont="1" applyBorder="1" applyAlignment="1" applyProtection="1">
      <alignment horizontal="left"/>
    </xf>
    <xf numFmtId="168" fontId="38" fillId="0" borderId="7" xfId="2" applyNumberFormat="1" applyFont="1" applyFill="1" applyBorder="1" applyProtection="1"/>
    <xf numFmtId="0" fontId="36" fillId="4" borderId="11" xfId="5" applyFont="1" applyBorder="1" applyAlignment="1" applyProtection="1">
      <alignment horizontal="left" shrinkToFit="1"/>
    </xf>
    <xf numFmtId="0" fontId="35" fillId="3" borderId="11" xfId="4" applyFont="1" applyBorder="1" applyAlignment="1" applyProtection="1">
      <alignment horizontal="left"/>
    </xf>
    <xf numFmtId="0" fontId="36" fillId="4" borderId="39" xfId="5" applyFont="1" applyBorder="1" applyAlignment="1" applyProtection="1"/>
    <xf numFmtId="0" fontId="36" fillId="4" borderId="11" xfId="5" applyFont="1" applyBorder="1" applyAlignment="1" applyProtection="1">
      <alignment vertical="center"/>
    </xf>
    <xf numFmtId="0" fontId="38" fillId="0" borderId="11" xfId="0" applyFont="1" applyFill="1" applyBorder="1" applyAlignment="1" applyProtection="1">
      <alignment vertical="center"/>
      <protection locked="0"/>
    </xf>
    <xf numFmtId="0" fontId="38" fillId="0" borderId="31" xfId="2" applyFont="1" applyFill="1" applyBorder="1" applyAlignment="1" applyProtection="1">
      <protection locked="0"/>
    </xf>
    <xf numFmtId="0" fontId="36" fillId="4" borderId="39" xfId="5" applyFont="1" applyBorder="1" applyAlignment="1" applyProtection="1">
      <alignment horizontal="left" shrinkToFit="1"/>
    </xf>
    <xf numFmtId="0" fontId="36" fillId="4" borderId="11" xfId="5" applyFont="1" applyBorder="1" applyAlignment="1" applyProtection="1">
      <alignment shrinkToFit="1"/>
    </xf>
    <xf numFmtId="14" fontId="35" fillId="3" borderId="10" xfId="4" applyNumberFormat="1" applyFont="1" applyBorder="1" applyAlignment="1" applyProtection="1">
      <alignment horizontal="right"/>
      <protection locked="0"/>
    </xf>
    <xf numFmtId="0" fontId="0" fillId="0" borderId="7" xfId="0" applyFont="1" applyBorder="1" applyAlignment="1">
      <alignment horizontal="left"/>
    </xf>
    <xf numFmtId="166" fontId="34" fillId="3" borderId="12" xfId="4" applyNumberFormat="1" applyBorder="1" applyAlignment="1" applyProtection="1">
      <alignment horizontal="center" vertical="center" wrapText="1"/>
    </xf>
    <xf numFmtId="166" fontId="34" fillId="3" borderId="12" xfId="4" applyNumberFormat="1" applyBorder="1" applyAlignment="1" applyProtection="1">
      <alignment horizontal="center" vertical="center"/>
    </xf>
    <xf numFmtId="166" fontId="34" fillId="3" borderId="14" xfId="4" applyNumberFormat="1" applyBorder="1" applyAlignment="1" applyProtection="1">
      <alignment horizontal="center" vertical="center" wrapText="1"/>
    </xf>
    <xf numFmtId="166" fontId="34" fillId="3" borderId="13" xfId="4" applyNumberFormat="1" applyBorder="1" applyAlignment="1" applyProtection="1">
      <alignment horizontal="center" vertical="center" wrapText="1"/>
    </xf>
    <xf numFmtId="4" fontId="2" fillId="4" borderId="3" xfId="5" applyNumberFormat="1" applyBorder="1" applyAlignment="1" applyProtection="1">
      <alignment vertical="center"/>
    </xf>
    <xf numFmtId="4" fontId="2" fillId="4" borderId="1" xfId="5" applyNumberFormat="1" applyBorder="1" applyAlignment="1" applyProtection="1">
      <alignment vertical="center"/>
    </xf>
    <xf numFmtId="4" fontId="2" fillId="4" borderId="2" xfId="5" applyNumberFormat="1" applyBorder="1" applyAlignment="1" applyProtection="1">
      <alignment vertical="center"/>
    </xf>
    <xf numFmtId="0" fontId="9" fillId="7" borderId="3" xfId="0" applyFont="1" applyFill="1" applyBorder="1" applyAlignment="1" applyProtection="1">
      <alignment vertical="center"/>
      <protection locked="0"/>
    </xf>
    <xf numFmtId="49" fontId="7" fillId="7" borderId="3" xfId="0" applyNumberFormat="1" applyFont="1" applyFill="1" applyBorder="1" applyAlignment="1" applyProtection="1">
      <alignment horizontal="right" vertical="center"/>
      <protection locked="0"/>
    </xf>
    <xf numFmtId="0" fontId="7" fillId="7" borderId="3" xfId="0" applyFont="1" applyFill="1" applyBorder="1" applyAlignment="1" applyProtection="1">
      <alignment vertical="center"/>
      <protection locked="0"/>
    </xf>
    <xf numFmtId="0" fontId="7" fillId="7" borderId="3" xfId="0" applyFont="1" applyFill="1" applyBorder="1" applyAlignment="1" applyProtection="1">
      <alignment horizontal="center" vertical="center"/>
      <protection locked="0"/>
    </xf>
    <xf numFmtId="4" fontId="7" fillId="7" borderId="4" xfId="1" applyNumberFormat="1" applyFont="1" applyFill="1" applyBorder="1" applyAlignment="1" applyProtection="1">
      <alignment vertical="center"/>
      <protection locked="0"/>
    </xf>
    <xf numFmtId="4" fontId="7" fillId="7" borderId="16" xfId="1" applyNumberFormat="1" applyFont="1" applyFill="1" applyBorder="1" applyAlignment="1" applyProtection="1">
      <alignment vertical="center"/>
      <protection locked="0"/>
    </xf>
    <xf numFmtId="0" fontId="7" fillId="7" borderId="1" xfId="0" applyFont="1" applyFill="1" applyBorder="1" applyAlignment="1" applyProtection="1">
      <alignment vertical="center"/>
      <protection locked="0"/>
    </xf>
    <xf numFmtId="166" fontId="6" fillId="7" borderId="1" xfId="0" applyNumberFormat="1" applyFont="1" applyFill="1" applyBorder="1" applyAlignment="1" applyProtection="1">
      <alignment horizontal="right" vertical="center"/>
      <protection locked="0"/>
    </xf>
    <xf numFmtId="0" fontId="7" fillId="7" borderId="1" xfId="0" applyFont="1" applyFill="1" applyBorder="1" applyAlignment="1" applyProtection="1">
      <alignment horizontal="center" vertical="center"/>
      <protection locked="0"/>
    </xf>
    <xf numFmtId="4" fontId="6" fillId="7" borderId="6" xfId="1" applyNumberFormat="1" applyFont="1" applyFill="1" applyBorder="1" applyAlignment="1" applyProtection="1">
      <alignment vertical="center"/>
      <protection locked="0"/>
    </xf>
    <xf numFmtId="4" fontId="7" fillId="7" borderId="17" xfId="1" applyNumberFormat="1" applyFont="1" applyFill="1" applyBorder="1" applyAlignment="1" applyProtection="1">
      <alignment vertical="center"/>
      <protection locked="0"/>
    </xf>
    <xf numFmtId="0" fontId="9" fillId="7" borderId="2" xfId="0" applyFont="1" applyFill="1" applyBorder="1" applyAlignment="1" applyProtection="1">
      <alignment vertical="center"/>
      <protection locked="0"/>
    </xf>
    <xf numFmtId="49" fontId="7" fillId="7" borderId="2" xfId="0" applyNumberFormat="1" applyFont="1" applyFill="1" applyBorder="1" applyAlignment="1" applyProtection="1">
      <alignment horizontal="right" vertical="center"/>
      <protection locked="0"/>
    </xf>
    <xf numFmtId="0" fontId="7" fillId="7" borderId="2" xfId="0" applyFont="1" applyFill="1" applyBorder="1" applyAlignment="1" applyProtection="1">
      <alignment vertical="center"/>
      <protection locked="0"/>
    </xf>
    <xf numFmtId="0" fontId="7" fillId="7" borderId="2" xfId="0" applyFont="1" applyFill="1" applyBorder="1" applyAlignment="1" applyProtection="1">
      <alignment horizontal="center" vertical="center"/>
      <protection locked="0"/>
    </xf>
    <xf numFmtId="4" fontId="6" fillId="7" borderId="8" xfId="1" applyNumberFormat="1" applyFont="1" applyFill="1" applyBorder="1" applyAlignment="1" applyProtection="1">
      <alignment vertical="center"/>
      <protection locked="0"/>
    </xf>
    <xf numFmtId="4" fontId="7" fillId="7" borderId="18" xfId="1" applyNumberFormat="1" applyFont="1" applyFill="1" applyBorder="1" applyAlignment="1" applyProtection="1">
      <alignment vertical="center"/>
      <protection locked="0"/>
    </xf>
    <xf numFmtId="0" fontId="36" fillId="4" borderId="39" xfId="5" applyFont="1" applyBorder="1" applyAlignment="1" applyProtection="1">
      <alignment horizontal="center"/>
    </xf>
    <xf numFmtId="0" fontId="36" fillId="4" borderId="27" xfId="5" applyFont="1" applyBorder="1" applyAlignment="1" applyProtection="1">
      <alignment horizontal="center"/>
    </xf>
    <xf numFmtId="0" fontId="36" fillId="4" borderId="31" xfId="5" applyFont="1" applyBorder="1" applyAlignment="1" applyProtection="1">
      <alignment horizontal="center"/>
    </xf>
    <xf numFmtId="0" fontId="38" fillId="0" borderId="17" xfId="0" applyFont="1" applyFill="1" applyBorder="1" applyAlignment="1" applyProtection="1">
      <alignment horizontal="left"/>
      <protection locked="0"/>
    </xf>
    <xf numFmtId="0" fontId="38" fillId="0" borderId="27" xfId="0" applyFont="1" applyFill="1" applyBorder="1" applyAlignment="1" applyProtection="1">
      <alignment horizontal="left"/>
      <protection locked="0"/>
    </xf>
    <xf numFmtId="0" fontId="38" fillId="0" borderId="31" xfId="0" applyFont="1" applyFill="1" applyBorder="1" applyAlignment="1" applyProtection="1">
      <alignment horizontal="left"/>
      <protection locked="0"/>
    </xf>
    <xf numFmtId="2" fontId="38" fillId="0" borderId="18" xfId="2" applyNumberFormat="1" applyFont="1" applyFill="1" applyBorder="1" applyAlignment="1" applyProtection="1">
      <alignment horizontal="center"/>
    </xf>
    <xf numFmtId="2" fontId="38" fillId="0" borderId="8" xfId="2" applyNumberFormat="1" applyFont="1" applyFill="1" applyBorder="1" applyAlignment="1" applyProtection="1">
      <alignment horizontal="center"/>
    </xf>
    <xf numFmtId="0" fontId="38" fillId="0" borderId="27" xfId="2" applyFont="1" applyFill="1" applyBorder="1" applyAlignment="1" applyProtection="1">
      <alignment horizontal="center"/>
      <protection locked="0"/>
    </xf>
    <xf numFmtId="0" fontId="38" fillId="0" borderId="6" xfId="2" applyFont="1" applyFill="1" applyBorder="1" applyAlignment="1" applyProtection="1">
      <alignment horizontal="center"/>
      <protection locked="0"/>
    </xf>
    <xf numFmtId="0" fontId="15" fillId="0" borderId="47" xfId="0" applyFont="1" applyBorder="1" applyAlignment="1">
      <alignment horizontal="left"/>
    </xf>
    <xf numFmtId="166" fontId="24" fillId="0" borderId="48" xfId="0" applyNumberFormat="1" applyFont="1" applyBorder="1" applyAlignment="1">
      <alignment horizontal="left"/>
    </xf>
    <xf numFmtId="0" fontId="7" fillId="0" borderId="49" xfId="0" applyFont="1" applyBorder="1" applyAlignment="1">
      <alignment horizontal="left" wrapText="1"/>
    </xf>
    <xf numFmtId="0" fontId="35" fillId="3" borderId="10" xfId="4" applyFont="1" applyBorder="1" applyAlignment="1" applyProtection="1">
      <alignment horizontal="left" vertical="center"/>
    </xf>
    <xf numFmtId="3" fontId="36" fillId="4" borderId="50" xfId="5" applyNumberFormat="1" applyFont="1" applyBorder="1" applyAlignment="1" applyProtection="1">
      <alignment vertical="center"/>
    </xf>
    <xf numFmtId="3" fontId="38" fillId="2" borderId="47" xfId="0" applyNumberFormat="1" applyFont="1" applyFill="1" applyBorder="1" applyProtection="1"/>
    <xf numFmtId="3" fontId="38" fillId="2" borderId="48" xfId="0" applyNumberFormat="1" applyFont="1" applyFill="1" applyBorder="1" applyProtection="1"/>
    <xf numFmtId="3" fontId="38" fillId="5" borderId="49" xfId="0" applyNumberFormat="1" applyFont="1" applyFill="1" applyBorder="1" applyProtection="1"/>
    <xf numFmtId="3" fontId="38" fillId="6" borderId="47" xfId="0" applyNumberFormat="1" applyFont="1" applyFill="1" applyBorder="1" applyProtection="1"/>
    <xf numFmtId="3" fontId="38" fillId="6" borderId="48" xfId="0" applyNumberFormat="1" applyFont="1" applyFill="1" applyBorder="1" applyProtection="1"/>
    <xf numFmtId="3" fontId="38" fillId="6" borderId="49" xfId="0" applyNumberFormat="1" applyFont="1" applyFill="1" applyBorder="1" applyProtection="1"/>
    <xf numFmtId="0" fontId="27" fillId="0" borderId="0" xfId="3" applyFont="1" applyFill="1" applyAlignment="1" applyProtection="1">
      <alignment horizontal="left" vertical="center"/>
    </xf>
    <xf numFmtId="0" fontId="7" fillId="0" borderId="0" xfId="3" applyFont="1" applyFill="1" applyAlignment="1" applyProtection="1">
      <alignment horizontal="left"/>
    </xf>
    <xf numFmtId="0" fontId="7" fillId="0" borderId="0" xfId="3" applyFont="1" applyFill="1" applyAlignment="1" applyProtection="1">
      <alignment horizontal="left" vertical="center" wrapText="1"/>
    </xf>
    <xf numFmtId="0" fontId="7" fillId="0" borderId="0" xfId="3" applyFont="1" applyFill="1" applyAlignment="1" applyProtection="1">
      <alignment horizontal="left" vertical="center"/>
    </xf>
    <xf numFmtId="0" fontId="7" fillId="0" borderId="0" xfId="3" applyFont="1" applyFill="1" applyAlignment="1" applyProtection="1">
      <alignment horizontal="left" wrapText="1"/>
    </xf>
    <xf numFmtId="0" fontId="0" fillId="0" borderId="0" xfId="3" applyFont="1" applyFill="1" applyAlignment="1" applyProtection="1">
      <alignment horizontal="left" wrapText="1"/>
    </xf>
    <xf numFmtId="0" fontId="3" fillId="0" borderId="0" xfId="3" applyFont="1" applyFill="1" applyAlignment="1" applyProtection="1">
      <alignment horizontal="left" wrapText="1"/>
    </xf>
    <xf numFmtId="0" fontId="13" fillId="0" borderId="0" xfId="3" applyFont="1" applyFill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0" fontId="30" fillId="0" borderId="0" xfId="3" applyFont="1" applyFill="1" applyAlignment="1" applyProtection="1">
      <alignment horizontal="left" vertical="center" wrapText="1"/>
    </xf>
    <xf numFmtId="0" fontId="13" fillId="0" borderId="0" xfId="3" applyFont="1" applyFill="1" applyAlignment="1" applyProtection="1">
      <alignment horizontal="left" wrapText="1"/>
    </xf>
    <xf numFmtId="0" fontId="13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35" fillId="3" borderId="44" xfId="4" applyFont="1" applyBorder="1" applyAlignment="1" applyProtection="1">
      <alignment horizontal="center"/>
    </xf>
    <xf numFmtId="0" fontId="35" fillId="3" borderId="45" xfId="4" applyFont="1" applyBorder="1" applyAlignment="1" applyProtection="1">
      <alignment horizontal="center"/>
    </xf>
    <xf numFmtId="0" fontId="35" fillId="3" borderId="46" xfId="4" applyFont="1" applyBorder="1" applyAlignment="1" applyProtection="1">
      <alignment horizontal="center"/>
    </xf>
    <xf numFmtId="0" fontId="35" fillId="3" borderId="19" xfId="4" applyFont="1" applyBorder="1" applyAlignment="1" applyProtection="1">
      <alignment horizontal="center"/>
    </xf>
    <xf numFmtId="0" fontId="35" fillId="3" borderId="20" xfId="4" applyFont="1" applyBorder="1" applyAlignment="1" applyProtection="1">
      <alignment horizontal="center"/>
    </xf>
    <xf numFmtId="0" fontId="35" fillId="3" borderId="5" xfId="4" applyFont="1" applyBorder="1" applyAlignment="1" applyProtection="1">
      <alignment horizontal="center"/>
    </xf>
    <xf numFmtId="168" fontId="35" fillId="3" borderId="10" xfId="4" applyNumberFormat="1" applyFont="1" applyBorder="1" applyAlignment="1" applyProtection="1">
      <alignment horizontal="right"/>
    </xf>
    <xf numFmtId="168" fontId="35" fillId="3" borderId="7" xfId="4" applyNumberFormat="1" applyFont="1" applyBorder="1" applyAlignment="1" applyProtection="1">
      <alignment horizontal="right"/>
    </xf>
    <xf numFmtId="0" fontId="35" fillId="3" borderId="11" xfId="4" applyFont="1" applyBorder="1" applyAlignment="1" applyProtection="1"/>
    <xf numFmtId="0" fontId="35" fillId="3" borderId="10" xfId="4" applyFont="1" applyBorder="1" applyAlignment="1" applyProtection="1"/>
    <xf numFmtId="0" fontId="38" fillId="0" borderId="10" xfId="2" applyFont="1" applyFill="1" applyBorder="1" applyAlignment="1" applyProtection="1">
      <protection locked="0"/>
    </xf>
    <xf numFmtId="0" fontId="38" fillId="0" borderId="7" xfId="2" applyFont="1" applyFill="1" applyBorder="1" applyAlignment="1" applyProtection="1">
      <protection locked="0"/>
    </xf>
    <xf numFmtId="0" fontId="38" fillId="0" borderId="10" xfId="2" applyFont="1" applyFill="1" applyBorder="1" applyAlignment="1" applyProtection="1">
      <alignment horizontal="left"/>
      <protection locked="0"/>
    </xf>
    <xf numFmtId="0" fontId="39" fillId="0" borderId="10" xfId="2" applyFont="1" applyFill="1" applyBorder="1" applyAlignment="1" applyProtection="1">
      <protection locked="0"/>
    </xf>
    <xf numFmtId="0" fontId="39" fillId="0" borderId="7" xfId="2" applyFont="1" applyFill="1" applyBorder="1" applyAlignment="1" applyProtection="1">
      <protection locked="0"/>
    </xf>
    <xf numFmtId="0" fontId="36" fillId="4" borderId="39" xfId="5" applyFont="1" applyBorder="1" applyAlignment="1" applyProtection="1">
      <alignment horizontal="center"/>
    </xf>
    <xf numFmtId="0" fontId="36" fillId="4" borderId="27" xfId="5" applyFont="1" applyBorder="1" applyAlignment="1" applyProtection="1">
      <alignment horizontal="center"/>
    </xf>
    <xf numFmtId="0" fontId="36" fillId="4" borderId="31" xfId="5" applyFont="1" applyBorder="1" applyAlignment="1" applyProtection="1">
      <alignment horizontal="center"/>
    </xf>
    <xf numFmtId="14" fontId="38" fillId="0" borderId="17" xfId="0" applyNumberFormat="1" applyFont="1" applyFill="1" applyBorder="1" applyAlignment="1" applyProtection="1">
      <alignment horizontal="center"/>
      <protection locked="0"/>
    </xf>
    <xf numFmtId="14" fontId="38" fillId="0" borderId="31" xfId="0" applyNumberFormat="1" applyFont="1" applyFill="1" applyBorder="1" applyAlignment="1" applyProtection="1">
      <alignment horizontal="center"/>
      <protection locked="0"/>
    </xf>
    <xf numFmtId="0" fontId="36" fillId="4" borderId="6" xfId="5" applyFont="1" applyBorder="1" applyAlignment="1" applyProtection="1">
      <alignment horizontal="center"/>
    </xf>
    <xf numFmtId="0" fontId="36" fillId="0" borderId="17" xfId="5" applyFont="1" applyFill="1" applyBorder="1" applyAlignment="1" applyProtection="1">
      <alignment horizontal="center"/>
    </xf>
    <xf numFmtId="0" fontId="36" fillId="0" borderId="6" xfId="5" applyFont="1" applyFill="1" applyBorder="1" applyAlignment="1" applyProtection="1">
      <alignment horizontal="center"/>
    </xf>
    <xf numFmtId="0" fontId="36" fillId="4" borderId="24" xfId="5" applyFont="1" applyBorder="1" applyAlignment="1" applyProtection="1">
      <alignment horizontal="left"/>
    </xf>
    <xf numFmtId="0" fontId="36" fillId="4" borderId="25" xfId="5" applyFont="1" applyBorder="1" applyAlignment="1" applyProtection="1">
      <alignment horizontal="left"/>
    </xf>
    <xf numFmtId="2" fontId="2" fillId="4" borderId="25" xfId="5" applyNumberFormat="1" applyBorder="1" applyAlignment="1" applyProtection="1">
      <alignment horizontal="center"/>
    </xf>
    <xf numFmtId="2" fontId="2" fillId="4" borderId="9" xfId="5" applyNumberFormat="1" applyBorder="1" applyAlignment="1" applyProtection="1">
      <alignment horizontal="center"/>
    </xf>
    <xf numFmtId="0" fontId="38" fillId="0" borderId="17" xfId="0" applyFont="1" applyFill="1" applyBorder="1" applyAlignment="1" applyProtection="1">
      <alignment horizontal="center" vertical="center" wrapText="1"/>
    </xf>
    <xf numFmtId="0" fontId="38" fillId="0" borderId="27" xfId="0" applyFont="1" applyFill="1" applyBorder="1" applyAlignment="1" applyProtection="1">
      <alignment horizontal="center" vertical="center" wrapText="1"/>
    </xf>
    <xf numFmtId="0" fontId="38" fillId="0" borderId="31" xfId="0" applyFont="1" applyFill="1" applyBorder="1" applyAlignment="1" applyProtection="1">
      <alignment horizontal="center" vertical="center" wrapText="1"/>
    </xf>
    <xf numFmtId="0" fontId="36" fillId="4" borderId="17" xfId="5" applyFont="1" applyBorder="1" applyAlignment="1" applyProtection="1">
      <alignment horizontal="center" vertical="center" shrinkToFit="1"/>
    </xf>
    <xf numFmtId="0" fontId="36" fillId="4" borderId="6" xfId="5" applyFont="1" applyBorder="1" applyAlignment="1" applyProtection="1">
      <alignment horizontal="center" vertical="center" shrinkToFit="1"/>
    </xf>
    <xf numFmtId="0" fontId="38" fillId="0" borderId="32" xfId="0" applyFont="1" applyFill="1" applyBorder="1" applyAlignment="1" applyProtection="1">
      <alignment horizontal="left" vertical="top"/>
      <protection locked="0"/>
    </xf>
    <xf numFmtId="0" fontId="38" fillId="0" borderId="35" xfId="0" applyFont="1" applyFill="1" applyBorder="1" applyAlignment="1" applyProtection="1">
      <alignment horizontal="left" vertical="top"/>
      <protection locked="0"/>
    </xf>
    <xf numFmtId="0" fontId="38" fillId="0" borderId="0" xfId="0" applyFont="1" applyFill="1" applyBorder="1" applyAlignment="1" applyProtection="1">
      <alignment horizontal="left" vertical="top"/>
      <protection locked="0"/>
    </xf>
    <xf numFmtId="0" fontId="38" fillId="0" borderId="26" xfId="0" applyFont="1" applyFill="1" applyBorder="1" applyAlignment="1" applyProtection="1">
      <alignment horizontal="left" vertical="top"/>
      <protection locked="0"/>
    </xf>
    <xf numFmtId="0" fontId="38" fillId="0" borderId="33" xfId="0" applyFont="1" applyFill="1" applyBorder="1" applyAlignment="1" applyProtection="1">
      <alignment horizontal="left" vertical="top"/>
      <protection locked="0"/>
    </xf>
    <xf numFmtId="0" fontId="38" fillId="0" borderId="36" xfId="0" applyFont="1" applyFill="1" applyBorder="1" applyAlignment="1" applyProtection="1">
      <alignment horizontal="left" vertical="top"/>
      <protection locked="0"/>
    </xf>
    <xf numFmtId="0" fontId="36" fillId="4" borderId="10" xfId="5" applyFont="1" applyBorder="1" applyAlignment="1" applyProtection="1">
      <alignment horizontal="center" vertical="center"/>
    </xf>
    <xf numFmtId="0" fontId="35" fillId="3" borderId="39" xfId="4" applyFont="1" applyBorder="1" applyAlignment="1" applyProtection="1">
      <alignment horizontal="left"/>
    </xf>
    <xf numFmtId="0" fontId="35" fillId="3" borderId="27" xfId="4" applyFont="1" applyBorder="1" applyAlignment="1" applyProtection="1">
      <alignment horizontal="left"/>
    </xf>
    <xf numFmtId="0" fontId="35" fillId="3" borderId="6" xfId="4" applyFont="1" applyBorder="1" applyAlignment="1" applyProtection="1">
      <alignment horizontal="left"/>
    </xf>
    <xf numFmtId="0" fontId="35" fillId="0" borderId="27" xfId="4" applyFont="1" applyFill="1" applyBorder="1" applyAlignment="1" applyProtection="1">
      <alignment horizontal="center"/>
    </xf>
    <xf numFmtId="0" fontId="35" fillId="0" borderId="31" xfId="4" applyFont="1" applyFill="1" applyBorder="1" applyAlignment="1" applyProtection="1">
      <alignment horizontal="center"/>
    </xf>
    <xf numFmtId="0" fontId="36" fillId="4" borderId="39" xfId="5" applyFont="1" applyBorder="1" applyAlignment="1" applyProtection="1">
      <alignment horizontal="left" shrinkToFit="1"/>
    </xf>
    <xf numFmtId="0" fontId="36" fillId="4" borderId="6" xfId="5" applyFont="1" applyBorder="1" applyAlignment="1" applyProtection="1">
      <alignment horizontal="left" shrinkToFit="1"/>
    </xf>
    <xf numFmtId="0" fontId="38" fillId="0" borderId="17" xfId="0" applyFont="1" applyFill="1" applyBorder="1" applyAlignment="1" applyProtection="1">
      <alignment horizontal="center" vertical="center" wrapText="1"/>
      <protection locked="0"/>
    </xf>
    <xf numFmtId="0" fontId="38" fillId="0" borderId="27" xfId="0" applyFont="1" applyFill="1" applyBorder="1" applyAlignment="1" applyProtection="1">
      <alignment horizontal="center" vertical="center" wrapText="1"/>
      <protection locked="0"/>
    </xf>
    <xf numFmtId="0" fontId="38" fillId="0" borderId="31" xfId="0" applyFont="1" applyFill="1" applyBorder="1" applyAlignment="1" applyProtection="1">
      <alignment horizontal="center" vertical="center" wrapText="1"/>
      <protection locked="0"/>
    </xf>
    <xf numFmtId="0" fontId="36" fillId="4" borderId="10" xfId="5" applyFont="1" applyBorder="1" applyAlignment="1" applyProtection="1">
      <alignment horizontal="center"/>
    </xf>
    <xf numFmtId="2" fontId="35" fillId="3" borderId="29" xfId="4" applyNumberFormat="1" applyFont="1" applyBorder="1" applyAlignment="1" applyProtection="1">
      <alignment horizontal="center" vertical="center"/>
    </xf>
    <xf numFmtId="2" fontId="35" fillId="3" borderId="30" xfId="4" applyNumberFormat="1" applyFont="1" applyBorder="1" applyAlignment="1" applyProtection="1">
      <alignment horizontal="center" vertical="center"/>
    </xf>
    <xf numFmtId="2" fontId="37" fillId="4" borderId="34" xfId="5" applyNumberFormat="1" applyFont="1" applyBorder="1" applyAlignment="1" applyProtection="1">
      <alignment horizontal="center" vertical="center"/>
    </xf>
    <xf numFmtId="2" fontId="37" fillId="4" borderId="32" xfId="5" applyNumberFormat="1" applyFont="1" applyBorder="1" applyAlignment="1" applyProtection="1">
      <alignment horizontal="center" vertical="center"/>
    </xf>
    <xf numFmtId="2" fontId="37" fillId="4" borderId="15" xfId="5" applyNumberFormat="1" applyFont="1" applyBorder="1" applyAlignment="1" applyProtection="1">
      <alignment horizontal="center" vertical="center"/>
    </xf>
    <xf numFmtId="2" fontId="37" fillId="4" borderId="35" xfId="5" applyNumberFormat="1" applyFont="1" applyBorder="1" applyAlignment="1" applyProtection="1">
      <alignment horizontal="center" vertical="center"/>
    </xf>
    <xf numFmtId="0" fontId="39" fillId="0" borderId="0" xfId="0" applyFont="1" applyFill="1" applyAlignment="1" applyProtection="1">
      <alignment horizontal="left"/>
    </xf>
    <xf numFmtId="165" fontId="39" fillId="0" borderId="0" xfId="0" applyNumberFormat="1" applyFont="1" applyFill="1" applyAlignment="1" applyProtection="1">
      <alignment horizontal="left"/>
    </xf>
    <xf numFmtId="0" fontId="35" fillId="3" borderId="23" xfId="4" applyFont="1" applyBorder="1" applyAlignment="1" applyProtection="1">
      <alignment horizontal="left" vertical="center"/>
    </xf>
    <xf numFmtId="0" fontId="35" fillId="3" borderId="21" xfId="4" applyFont="1" applyBorder="1" applyAlignment="1" applyProtection="1">
      <alignment horizontal="left" vertical="center"/>
    </xf>
    <xf numFmtId="2" fontId="35" fillId="3" borderId="21" xfId="4" applyNumberFormat="1" applyFont="1" applyBorder="1" applyAlignment="1" applyProtection="1">
      <alignment horizontal="center" vertical="center"/>
    </xf>
    <xf numFmtId="0" fontId="35" fillId="3" borderId="21" xfId="4" applyFont="1" applyBorder="1" applyAlignment="1">
      <alignment horizontal="center" vertical="center"/>
    </xf>
    <xf numFmtId="0" fontId="35" fillId="3" borderId="39" xfId="4" applyFont="1" applyBorder="1" applyAlignment="1" applyProtection="1">
      <alignment horizontal="center" vertical="center"/>
    </xf>
    <xf numFmtId="0" fontId="35" fillId="3" borderId="6" xfId="4" applyFont="1" applyBorder="1" applyAlignment="1" applyProtection="1">
      <alignment horizontal="center" vertical="center"/>
    </xf>
    <xf numFmtId="165" fontId="36" fillId="4" borderId="17" xfId="5" applyNumberFormat="1" applyFont="1" applyBorder="1" applyAlignment="1" applyProtection="1">
      <alignment horizontal="center" vertical="center"/>
    </xf>
    <xf numFmtId="165" fontId="36" fillId="4" borderId="27" xfId="5" applyNumberFormat="1" applyFont="1" applyBorder="1" applyAlignment="1" applyProtection="1">
      <alignment horizontal="center" vertical="center"/>
    </xf>
    <xf numFmtId="165" fontId="36" fillId="4" borderId="6" xfId="5" applyNumberFormat="1" applyFont="1" applyBorder="1" applyAlignment="1" applyProtection="1">
      <alignment horizontal="center" vertical="center"/>
    </xf>
    <xf numFmtId="2" fontId="37" fillId="4" borderId="17" xfId="5" applyNumberFormat="1" applyFont="1" applyBorder="1" applyAlignment="1" applyProtection="1">
      <alignment horizontal="center" vertical="center"/>
    </xf>
    <xf numFmtId="2" fontId="37" fillId="4" borderId="27" xfId="5" applyNumberFormat="1" applyFont="1" applyBorder="1" applyAlignment="1" applyProtection="1">
      <alignment horizontal="center" vertical="center"/>
    </xf>
    <xf numFmtId="2" fontId="37" fillId="4" borderId="31" xfId="5" applyNumberFormat="1" applyFont="1" applyBorder="1" applyAlignment="1" applyProtection="1">
      <alignment horizontal="center" vertical="center"/>
    </xf>
    <xf numFmtId="2" fontId="37" fillId="4" borderId="6" xfId="5" applyNumberFormat="1" applyFont="1" applyBorder="1" applyAlignment="1" applyProtection="1">
      <alignment horizontal="center" vertical="center"/>
    </xf>
  </cellXfs>
  <cellStyles count="7">
    <cellStyle name="20 % – Zvýraznění1" xfId="5" builtinId="30"/>
    <cellStyle name="20 % – Zvýraznění6" xfId="6" builtinId="50"/>
    <cellStyle name="Měna" xfId="1" builtinId="4"/>
    <cellStyle name="Normální" xfId="0" builtinId="0"/>
    <cellStyle name="normální_Souhrn-hlavička-tábory.06" xfId="2"/>
    <cellStyle name="normální_Účetnictví 2003" xfId="3"/>
    <cellStyle name="Zvýraznění 1" xfId="4" builtinId="29"/>
  </cellStyles>
  <dxfs count="0"/>
  <tableStyles count="0" defaultTableStyle="TableStyleMedium2" defaultPivotStyle="PivotStyleLight16"/>
  <colors>
    <mruColors>
      <color rgb="FFFFFF99"/>
      <color rgb="FFFF9999"/>
      <color rgb="FFFF7C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22"/>
  </sheetPr>
  <dimension ref="A1:AU39"/>
  <sheetViews>
    <sheetView zoomScaleNormal="100" workbookViewId="0">
      <selection activeCell="Q20" sqref="Q20"/>
    </sheetView>
  </sheetViews>
  <sheetFormatPr defaultRowHeight="12.75" x14ac:dyDescent="0.2"/>
  <cols>
    <col min="1" max="1" width="4.85546875" style="24" customWidth="1"/>
    <col min="2" max="2" width="9.140625" style="24"/>
    <col min="3" max="3" width="8.5703125" style="24" customWidth="1"/>
    <col min="4" max="4" width="16.7109375" style="24" customWidth="1"/>
    <col min="5" max="5" width="7.42578125" style="24" customWidth="1"/>
    <col min="6" max="6" width="13.42578125" style="24" customWidth="1"/>
    <col min="7" max="7" width="13.85546875" style="24" customWidth="1"/>
    <col min="8" max="8" width="13.42578125" style="24" customWidth="1"/>
    <col min="9" max="12" width="9.140625" style="24"/>
    <col min="13" max="13" width="13.42578125" style="24" customWidth="1"/>
    <col min="14" max="16384" width="9.140625" style="24"/>
  </cols>
  <sheetData>
    <row r="1" spans="1:47" x14ac:dyDescent="0.2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</row>
    <row r="2" spans="1:47" ht="18" x14ac:dyDescent="0.2">
      <c r="A2" s="220" t="s">
        <v>58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220"/>
      <c r="Q2" s="220"/>
      <c r="R2" s="220"/>
      <c r="S2" s="220"/>
      <c r="T2" s="220"/>
      <c r="U2" s="220"/>
      <c r="V2" s="220"/>
      <c r="W2" s="220"/>
      <c r="X2" s="220"/>
      <c r="Y2" s="220"/>
      <c r="Z2" s="220"/>
      <c r="AA2" s="220"/>
      <c r="AB2" s="220"/>
      <c r="AC2" s="220"/>
      <c r="AD2" s="220"/>
      <c r="AE2" s="220"/>
      <c r="AF2" s="220"/>
      <c r="AG2" s="220"/>
      <c r="AH2" s="220"/>
      <c r="AI2" s="220"/>
      <c r="AJ2" s="220"/>
      <c r="AK2" s="220"/>
      <c r="AL2" s="220"/>
      <c r="AM2" s="220"/>
      <c r="AN2" s="220"/>
      <c r="AO2" s="220"/>
      <c r="AP2" s="220"/>
      <c r="AQ2" s="220"/>
      <c r="AR2" s="220"/>
      <c r="AS2" s="220"/>
      <c r="AT2" s="220"/>
      <c r="AU2" s="220"/>
    </row>
    <row r="3" spans="1:47" ht="44.25" customHeight="1" x14ac:dyDescent="0.2">
      <c r="A3" s="224" t="s">
        <v>85</v>
      </c>
      <c r="B3" s="224"/>
      <c r="C3" s="224"/>
      <c r="D3" s="224"/>
      <c r="E3" s="224"/>
      <c r="F3" s="224"/>
      <c r="G3" s="224"/>
      <c r="H3" s="224"/>
      <c r="I3" s="224"/>
      <c r="J3" s="224"/>
      <c r="K3" s="224"/>
      <c r="L3" s="224"/>
      <c r="M3" s="224"/>
      <c r="N3" s="28"/>
      <c r="O3" s="28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</row>
    <row r="4" spans="1:47" ht="27.75" customHeight="1" x14ac:dyDescent="0.2">
      <c r="A4" s="230" t="s">
        <v>70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36"/>
      <c r="O4" s="36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</row>
    <row r="5" spans="1:47" x14ac:dyDescent="0.2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</row>
    <row r="6" spans="1:47" ht="30" customHeight="1" x14ac:dyDescent="0.4">
      <c r="A6" s="231" t="s">
        <v>166</v>
      </c>
      <c r="B6" s="232"/>
      <c r="C6" s="232"/>
      <c r="D6" s="232"/>
      <c r="E6" s="232"/>
      <c r="F6" s="232"/>
      <c r="G6" s="232"/>
      <c r="H6" s="232"/>
      <c r="I6" s="232"/>
      <c r="J6" s="232"/>
      <c r="K6" s="232"/>
      <c r="L6" s="232"/>
      <c r="M6" s="232"/>
      <c r="N6" s="37"/>
      <c r="O6" s="37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6"/>
      <c r="AO6" s="26"/>
      <c r="AP6" s="26"/>
      <c r="AQ6" s="23"/>
      <c r="AR6" s="23"/>
      <c r="AS6" s="23"/>
      <c r="AT6" s="23"/>
      <c r="AU6" s="23"/>
    </row>
    <row r="7" spans="1:47" x14ac:dyDescent="0.2">
      <c r="A7" s="23"/>
      <c r="B7" s="23"/>
      <c r="C7" s="23"/>
      <c r="D7" s="23"/>
      <c r="E7" s="23"/>
      <c r="F7" s="23"/>
      <c r="G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</row>
    <row r="8" spans="1:47" x14ac:dyDescent="0.2">
      <c r="A8" s="23"/>
      <c r="B8" s="23" t="s">
        <v>67</v>
      </c>
      <c r="C8" s="23"/>
      <c r="D8" s="23" t="s">
        <v>59</v>
      </c>
      <c r="E8" s="221" t="s">
        <v>167</v>
      </c>
      <c r="F8" s="221"/>
      <c r="G8" s="221"/>
      <c r="H8" s="221"/>
      <c r="I8" s="221"/>
      <c r="J8" s="221"/>
      <c r="K8" s="221"/>
      <c r="L8" s="221"/>
      <c r="M8" s="221"/>
      <c r="N8" s="25"/>
      <c r="O8" s="25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</row>
    <row r="9" spans="1:47" x14ac:dyDescent="0.2">
      <c r="A9" s="23"/>
      <c r="B9" s="221" t="s">
        <v>44</v>
      </c>
      <c r="C9" s="221"/>
      <c r="D9" s="23" t="s">
        <v>59</v>
      </c>
      <c r="E9" s="221" t="s">
        <v>168</v>
      </c>
      <c r="F9" s="221"/>
      <c r="G9" s="221"/>
      <c r="H9" s="221"/>
      <c r="I9" s="221"/>
      <c r="J9" s="221"/>
      <c r="K9" s="221"/>
      <c r="L9" s="221"/>
      <c r="M9" s="221"/>
      <c r="N9" s="25"/>
      <c r="O9" s="25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</row>
    <row r="10" spans="1:47" x14ac:dyDescent="0.2">
      <c r="A10" s="23"/>
      <c r="B10" s="23" t="s">
        <v>68</v>
      </c>
      <c r="C10" s="23"/>
      <c r="D10" s="23" t="s">
        <v>59</v>
      </c>
      <c r="E10" s="221" t="s">
        <v>60</v>
      </c>
      <c r="F10" s="221"/>
      <c r="G10" s="221"/>
      <c r="H10" s="221"/>
      <c r="I10" s="221"/>
      <c r="J10" s="221"/>
      <c r="K10" s="221"/>
      <c r="L10" s="221"/>
      <c r="M10" s="221"/>
      <c r="N10" s="25"/>
      <c r="O10" s="25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</row>
    <row r="11" spans="1:47" ht="37.5" customHeight="1" x14ac:dyDescent="0.2">
      <c r="A11" s="23"/>
      <c r="B11" s="223" t="s">
        <v>69</v>
      </c>
      <c r="C11" s="223"/>
      <c r="D11" s="30" t="s">
        <v>62</v>
      </c>
      <c r="E11" s="224" t="s">
        <v>169</v>
      </c>
      <c r="F11" s="224"/>
      <c r="G11" s="224"/>
      <c r="H11" s="224"/>
      <c r="I11" s="224"/>
      <c r="J11" s="224"/>
      <c r="K11" s="224"/>
      <c r="L11" s="224"/>
      <c r="M11" s="224"/>
      <c r="N11" s="28"/>
      <c r="O11" s="28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</row>
    <row r="12" spans="1:47" ht="25.5" customHeight="1" x14ac:dyDescent="0.2">
      <c r="A12" s="23"/>
      <c r="B12" s="223" t="s">
        <v>61</v>
      </c>
      <c r="C12" s="223"/>
      <c r="D12" s="31" t="s">
        <v>62</v>
      </c>
      <c r="E12" s="224" t="s">
        <v>80</v>
      </c>
      <c r="F12" s="224"/>
      <c r="G12" s="224"/>
      <c r="H12" s="224"/>
      <c r="I12" s="224"/>
      <c r="J12" s="224"/>
      <c r="K12" s="224"/>
      <c r="L12" s="224"/>
      <c r="M12" s="224"/>
      <c r="N12" s="25"/>
      <c r="O12" s="25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</row>
    <row r="13" spans="1:47" ht="27" customHeight="1" x14ac:dyDescent="0.2">
      <c r="A13" s="23"/>
      <c r="B13" s="223" t="s">
        <v>176</v>
      </c>
      <c r="C13" s="223"/>
      <c r="D13" s="31" t="s">
        <v>62</v>
      </c>
      <c r="E13" s="224" t="s">
        <v>170</v>
      </c>
      <c r="F13" s="224"/>
      <c r="G13" s="224"/>
      <c r="H13" s="224"/>
      <c r="I13" s="224"/>
      <c r="J13" s="224"/>
      <c r="K13" s="224"/>
      <c r="L13" s="224"/>
      <c r="M13" s="224"/>
      <c r="N13" s="25"/>
      <c r="O13" s="25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</row>
    <row r="14" spans="1:47" x14ac:dyDescent="0.2">
      <c r="A14" s="23"/>
      <c r="B14" s="221" t="s">
        <v>63</v>
      </c>
      <c r="C14" s="221"/>
      <c r="D14" s="23" t="s">
        <v>62</v>
      </c>
      <c r="E14" s="221" t="s">
        <v>64</v>
      </c>
      <c r="F14" s="221"/>
      <c r="G14" s="221"/>
      <c r="H14" s="221"/>
      <c r="I14" s="221"/>
      <c r="J14" s="221"/>
      <c r="K14" s="221"/>
      <c r="L14" s="221"/>
      <c r="M14" s="221"/>
      <c r="N14" s="25"/>
      <c r="O14" s="25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</row>
    <row r="15" spans="1:47" x14ac:dyDescent="0.2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</row>
    <row r="16" spans="1:47" x14ac:dyDescent="0.2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</row>
    <row r="17" spans="1:47" ht="15" customHeight="1" x14ac:dyDescent="0.2">
      <c r="A17" s="32" t="s">
        <v>171</v>
      </c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</row>
    <row r="18" spans="1:47" ht="15" customHeight="1" x14ac:dyDescent="0.2">
      <c r="A18" s="23" t="s">
        <v>71</v>
      </c>
      <c r="B18" s="221" t="s">
        <v>172</v>
      </c>
      <c r="C18" s="221"/>
      <c r="D18" s="221"/>
      <c r="E18" s="221"/>
      <c r="F18" s="221"/>
      <c r="G18" s="221"/>
      <c r="H18" s="221"/>
      <c r="I18" s="221"/>
      <c r="J18" s="221"/>
      <c r="K18" s="221"/>
      <c r="L18" s="221"/>
      <c r="M18" s="221"/>
      <c r="N18" s="25"/>
      <c r="O18" s="25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</row>
    <row r="19" spans="1:47" ht="15" customHeight="1" x14ac:dyDescent="0.2">
      <c r="A19" s="30" t="s">
        <v>71</v>
      </c>
      <c r="B19" s="229" t="s">
        <v>78</v>
      </c>
      <c r="C19" s="222"/>
      <c r="D19" s="222"/>
      <c r="E19" s="222"/>
      <c r="F19" s="222"/>
      <c r="G19" s="222"/>
      <c r="H19" s="222"/>
      <c r="I19" s="222"/>
      <c r="J19" s="222"/>
      <c r="K19" s="222"/>
      <c r="L19" s="222"/>
      <c r="M19" s="222"/>
      <c r="N19" s="38"/>
      <c r="O19" s="38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</row>
    <row r="20" spans="1:47" ht="39.75" customHeight="1" x14ac:dyDescent="0.2">
      <c r="A20" s="30" t="s">
        <v>79</v>
      </c>
      <c r="B20" s="227" t="s">
        <v>173</v>
      </c>
      <c r="C20" s="228"/>
      <c r="D20" s="228"/>
      <c r="E20" s="228"/>
      <c r="F20" s="228"/>
      <c r="G20" s="228"/>
      <c r="H20" s="228"/>
      <c r="I20" s="228"/>
      <c r="J20" s="228"/>
      <c r="K20" s="228"/>
      <c r="L20" s="228"/>
      <c r="M20" s="228"/>
      <c r="N20" s="38"/>
      <c r="O20" s="38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</row>
    <row r="21" spans="1:47" ht="15" customHeight="1" x14ac:dyDescent="0.2">
      <c r="A21" s="23" t="s">
        <v>71</v>
      </c>
      <c r="B21" s="221" t="s">
        <v>77</v>
      </c>
      <c r="C21" s="221"/>
      <c r="D21" s="221"/>
      <c r="E21" s="221"/>
      <c r="F21" s="221"/>
      <c r="G21" s="221"/>
      <c r="H21" s="221"/>
      <c r="I21" s="221"/>
      <c r="J21" s="221"/>
      <c r="K21" s="221"/>
      <c r="L21" s="221"/>
      <c r="M21" s="221"/>
      <c r="N21" s="25"/>
      <c r="O21" s="25"/>
      <c r="P21" s="25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</row>
    <row r="22" spans="1:47" ht="15" customHeight="1" x14ac:dyDescent="0.2">
      <c r="A22" s="23" t="s">
        <v>71</v>
      </c>
      <c r="B22" s="221" t="s">
        <v>75</v>
      </c>
      <c r="C22" s="221"/>
      <c r="D22" s="221"/>
      <c r="E22" s="221"/>
      <c r="F22" s="221"/>
      <c r="G22" s="221"/>
      <c r="H22" s="221"/>
      <c r="I22" s="221"/>
      <c r="J22" s="221"/>
      <c r="K22" s="221"/>
      <c r="L22" s="221"/>
      <c r="M22" s="221"/>
      <c r="N22" s="25"/>
      <c r="O22" s="25"/>
      <c r="P22" s="25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</row>
    <row r="23" spans="1:47" ht="15" customHeight="1" x14ac:dyDescent="0.2">
      <c r="A23" s="23" t="s">
        <v>71</v>
      </c>
      <c r="B23" s="141" t="s">
        <v>175</v>
      </c>
      <c r="C23" s="141"/>
      <c r="D23" s="141"/>
      <c r="E23" s="141"/>
      <c r="F23" s="141"/>
      <c r="G23" s="141"/>
      <c r="H23" s="141"/>
      <c r="I23" s="141"/>
      <c r="J23" s="141"/>
      <c r="K23" s="141"/>
      <c r="L23" s="141"/>
      <c r="M23" s="141"/>
      <c r="N23" s="25"/>
      <c r="O23" s="25"/>
      <c r="P23" s="25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</row>
    <row r="24" spans="1:47" ht="13.5" thickBot="1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</row>
    <row r="25" spans="1:47" ht="30.75" thickBot="1" x14ac:dyDescent="0.25">
      <c r="A25" s="23"/>
      <c r="B25" s="175" t="s">
        <v>5</v>
      </c>
      <c r="C25" s="176" t="s">
        <v>55</v>
      </c>
      <c r="D25" s="176" t="s">
        <v>0</v>
      </c>
      <c r="E25" s="176" t="s">
        <v>1</v>
      </c>
      <c r="F25" s="177" t="s">
        <v>2</v>
      </c>
      <c r="G25" s="178" t="s">
        <v>3</v>
      </c>
      <c r="H25" s="176" t="s">
        <v>4</v>
      </c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</row>
    <row r="26" spans="1:47" ht="15" x14ac:dyDescent="0.2">
      <c r="A26" s="23"/>
      <c r="B26" s="182">
        <v>12</v>
      </c>
      <c r="C26" s="183" t="s">
        <v>90</v>
      </c>
      <c r="D26" s="184" t="s">
        <v>72</v>
      </c>
      <c r="E26" s="185" t="s">
        <v>40</v>
      </c>
      <c r="F26" s="186"/>
      <c r="G26" s="187">
        <v>500</v>
      </c>
      <c r="H26" s="179">
        <v>2458</v>
      </c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</row>
    <row r="27" spans="1:47" ht="15" x14ac:dyDescent="0.2">
      <c r="A27" s="23"/>
      <c r="B27" s="188"/>
      <c r="C27" s="189"/>
      <c r="D27" s="188" t="s">
        <v>73</v>
      </c>
      <c r="E27" s="190" t="s">
        <v>41</v>
      </c>
      <c r="F27" s="191"/>
      <c r="G27" s="192">
        <v>300</v>
      </c>
      <c r="H27" s="180">
        <v>2158</v>
      </c>
      <c r="I27" s="27"/>
      <c r="J27" s="27"/>
      <c r="K27" s="27"/>
      <c r="L27" s="27"/>
      <c r="M27" s="35"/>
      <c r="N27" s="35"/>
      <c r="O27" s="35"/>
      <c r="P27" s="35"/>
      <c r="Q27" s="35"/>
      <c r="R27" s="35"/>
      <c r="S27" s="35"/>
      <c r="T27" s="35"/>
      <c r="U27" s="35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</row>
    <row r="28" spans="1:47" ht="15.75" thickBot="1" x14ac:dyDescent="0.25">
      <c r="A28" s="23"/>
      <c r="B28" s="193">
        <v>13</v>
      </c>
      <c r="C28" s="194" t="s">
        <v>91</v>
      </c>
      <c r="D28" s="195" t="s">
        <v>74</v>
      </c>
      <c r="E28" s="196" t="s">
        <v>41</v>
      </c>
      <c r="F28" s="197"/>
      <c r="G28" s="198">
        <v>200</v>
      </c>
      <c r="H28" s="181">
        <v>1958</v>
      </c>
      <c r="I28" s="27"/>
      <c r="J28" s="27"/>
      <c r="K28" s="27"/>
      <c r="L28" s="27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</row>
    <row r="29" spans="1:47" x14ac:dyDescent="0.2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</row>
    <row r="30" spans="1:47" ht="28.5" customHeight="1" x14ac:dyDescent="0.2">
      <c r="A30" s="23" t="s">
        <v>71</v>
      </c>
      <c r="B30" s="225" t="s">
        <v>174</v>
      </c>
      <c r="C30" s="226"/>
      <c r="D30" s="226"/>
      <c r="E30" s="226"/>
      <c r="F30" s="226"/>
      <c r="G30" s="226"/>
      <c r="H30" s="226"/>
      <c r="I30" s="226"/>
      <c r="J30" s="226"/>
      <c r="K30" s="226"/>
      <c r="L30" s="226"/>
      <c r="M30" s="226"/>
      <c r="N30" s="39"/>
      <c r="O30" s="39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</row>
    <row r="31" spans="1:47" x14ac:dyDescent="0.2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</row>
    <row r="32" spans="1:47" ht="15" customHeight="1" x14ac:dyDescent="0.2">
      <c r="A32" s="32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</row>
    <row r="33" spans="1:47" ht="15" customHeight="1" x14ac:dyDescent="0.2">
      <c r="A33" s="23"/>
      <c r="B33" s="221"/>
      <c r="C33" s="221"/>
      <c r="D33" s="221"/>
      <c r="E33" s="221"/>
      <c r="F33" s="221"/>
      <c r="G33" s="221"/>
      <c r="H33" s="221"/>
      <c r="I33" s="221"/>
      <c r="J33" s="221"/>
      <c r="K33" s="221"/>
      <c r="L33" s="221"/>
      <c r="M33" s="221"/>
      <c r="N33" s="25"/>
      <c r="O33" s="25"/>
      <c r="P33" s="29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</row>
    <row r="34" spans="1:47" ht="24.75" customHeight="1" x14ac:dyDescent="0.2">
      <c r="A34" s="31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38"/>
      <c r="O34" s="38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</row>
    <row r="35" spans="1:47" x14ac:dyDescent="0.2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</row>
    <row r="39" spans="1:47" x14ac:dyDescent="0.2">
      <c r="B39" s="45"/>
    </row>
  </sheetData>
  <mergeCells count="24">
    <mergeCell ref="B20:M20"/>
    <mergeCell ref="B19:M19"/>
    <mergeCell ref="E10:M10"/>
    <mergeCell ref="E11:M11"/>
    <mergeCell ref="A4:M4"/>
    <mergeCell ref="A6:M6"/>
    <mergeCell ref="E8:M8"/>
    <mergeCell ref="E9:M9"/>
    <mergeCell ref="A2:AU2"/>
    <mergeCell ref="B33:M33"/>
    <mergeCell ref="B34:M34"/>
    <mergeCell ref="B9:C9"/>
    <mergeCell ref="B11:C11"/>
    <mergeCell ref="B12:C12"/>
    <mergeCell ref="B13:C13"/>
    <mergeCell ref="B14:C14"/>
    <mergeCell ref="A3:M3"/>
    <mergeCell ref="B30:M30"/>
    <mergeCell ref="E12:M12"/>
    <mergeCell ref="E13:M13"/>
    <mergeCell ref="B21:M21"/>
    <mergeCell ref="B22:M22"/>
    <mergeCell ref="E14:M14"/>
    <mergeCell ref="B18:M18"/>
  </mergeCells>
  <phoneticPr fontId="29" type="noConversion"/>
  <pageMargins left="0.78740157499999996" right="0.78740157499999996" top="0.984251969" bottom="0.984251969" header="0.4921259845" footer="0.4921259845"/>
  <pageSetup paperSize="9" scale="98" orientation="landscape" horizontalDpi="4294967293" r:id="rId1"/>
  <headerFooter alignWithMargins="0"/>
  <colBreaks count="1" manualBreakCount="1">
    <brk id="13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24"/>
  <sheetViews>
    <sheetView view="pageBreakPreview" zoomScaleNormal="100" workbookViewId="0">
      <selection activeCell="G9" sqref="G9"/>
    </sheetView>
  </sheetViews>
  <sheetFormatPr defaultRowHeight="15.75" x14ac:dyDescent="0.25"/>
  <cols>
    <col min="1" max="1" width="7.42578125" style="1" customWidth="1"/>
    <col min="2" max="2" width="36.140625" style="4" customWidth="1"/>
    <col min="3" max="3" width="120.140625" style="9" customWidth="1"/>
    <col min="4" max="4" width="9.140625" style="1"/>
    <col min="5" max="5" width="9.140625" style="2"/>
    <col min="6" max="6" width="9.140625" style="3"/>
    <col min="7" max="7" width="9.140625" style="2"/>
    <col min="8" max="16384" width="9.140625" style="1"/>
  </cols>
  <sheetData>
    <row r="2" spans="1:9" ht="16.5" thickBot="1" x14ac:dyDescent="0.3">
      <c r="A2" s="5" t="s">
        <v>14</v>
      </c>
    </row>
    <row r="3" spans="1:9" ht="18" customHeight="1" x14ac:dyDescent="0.2">
      <c r="A3" s="50" t="s">
        <v>40</v>
      </c>
      <c r="B3" s="51" t="s">
        <v>10</v>
      </c>
      <c r="C3" s="52" t="s">
        <v>153</v>
      </c>
      <c r="D3" s="6"/>
      <c r="E3" s="7"/>
      <c r="F3" s="8"/>
      <c r="G3" s="7"/>
      <c r="H3" s="6"/>
      <c r="I3" s="6"/>
    </row>
    <row r="4" spans="1:9" ht="18" customHeight="1" x14ac:dyDescent="0.2">
      <c r="A4" s="64" t="s">
        <v>94</v>
      </c>
      <c r="B4" s="65" t="s">
        <v>96</v>
      </c>
      <c r="C4" s="66" t="s">
        <v>154</v>
      </c>
      <c r="D4" s="6"/>
      <c r="E4" s="7"/>
      <c r="F4" s="8"/>
      <c r="G4" s="7"/>
      <c r="H4" s="6"/>
      <c r="I4" s="6"/>
    </row>
    <row r="5" spans="1:9" ht="18" customHeight="1" x14ac:dyDescent="0.2">
      <c r="A5" s="54" t="s">
        <v>41</v>
      </c>
      <c r="B5" s="40" t="s">
        <v>11</v>
      </c>
      <c r="C5" s="53" t="s">
        <v>99</v>
      </c>
      <c r="D5" s="6"/>
      <c r="E5" s="7"/>
      <c r="F5" s="8"/>
      <c r="G5" s="7"/>
      <c r="H5" s="6"/>
      <c r="I5" s="6"/>
    </row>
    <row r="6" spans="1:9" ht="18" customHeight="1" x14ac:dyDescent="0.2">
      <c r="A6" s="54" t="s">
        <v>95</v>
      </c>
      <c r="B6" s="40" t="s">
        <v>97</v>
      </c>
      <c r="C6" s="53" t="s">
        <v>98</v>
      </c>
      <c r="D6" s="6"/>
      <c r="E6" s="7"/>
      <c r="F6" s="8"/>
      <c r="G6" s="7"/>
      <c r="H6" s="6"/>
      <c r="I6" s="6"/>
    </row>
    <row r="7" spans="1:9" ht="18" customHeight="1" x14ac:dyDescent="0.2">
      <c r="A7" s="54" t="s">
        <v>42</v>
      </c>
      <c r="B7" s="40" t="s">
        <v>12</v>
      </c>
      <c r="C7" s="53" t="s">
        <v>100</v>
      </c>
      <c r="D7" s="6"/>
      <c r="E7" s="7"/>
      <c r="F7" s="8"/>
      <c r="G7" s="7"/>
      <c r="H7" s="6"/>
      <c r="I7" s="6"/>
    </row>
    <row r="8" spans="1:9" ht="18" customHeight="1" x14ac:dyDescent="0.2">
      <c r="A8" s="54" t="s">
        <v>101</v>
      </c>
      <c r="B8" s="40" t="s">
        <v>102</v>
      </c>
      <c r="C8" s="53" t="s">
        <v>103</v>
      </c>
      <c r="D8" s="6"/>
      <c r="E8" s="7"/>
      <c r="F8" s="8"/>
      <c r="G8" s="7"/>
      <c r="H8" s="6"/>
      <c r="I8" s="6"/>
    </row>
    <row r="9" spans="1:9" ht="18" customHeight="1" x14ac:dyDescent="0.2">
      <c r="A9" s="54" t="s">
        <v>118</v>
      </c>
      <c r="B9" s="40" t="s">
        <v>120</v>
      </c>
      <c r="C9" s="53" t="s">
        <v>86</v>
      </c>
      <c r="D9" s="6"/>
      <c r="E9" s="7"/>
      <c r="F9" s="8"/>
      <c r="G9" s="7"/>
      <c r="H9" s="6"/>
      <c r="I9" s="6"/>
    </row>
    <row r="10" spans="1:9" ht="18" customHeight="1" x14ac:dyDescent="0.2">
      <c r="A10" s="54" t="s">
        <v>119</v>
      </c>
      <c r="B10" s="40" t="s">
        <v>104</v>
      </c>
      <c r="C10" s="53" t="s">
        <v>105</v>
      </c>
      <c r="D10" s="6"/>
      <c r="E10" s="7"/>
      <c r="F10" s="8"/>
      <c r="G10" s="7"/>
      <c r="H10" s="6"/>
      <c r="I10" s="6"/>
    </row>
    <row r="11" spans="1:9" ht="30" customHeight="1" x14ac:dyDescent="0.2">
      <c r="A11" s="54" t="s">
        <v>49</v>
      </c>
      <c r="B11" s="41" t="s">
        <v>56</v>
      </c>
      <c r="C11" s="53" t="s">
        <v>155</v>
      </c>
      <c r="D11" s="6"/>
      <c r="E11" s="7"/>
      <c r="F11" s="8"/>
      <c r="G11" s="7"/>
      <c r="H11" s="6"/>
      <c r="I11" s="6"/>
    </row>
    <row r="12" spans="1:9" ht="18" customHeight="1" x14ac:dyDescent="0.2">
      <c r="A12" s="54" t="s">
        <v>124</v>
      </c>
      <c r="B12" s="40" t="s">
        <v>13</v>
      </c>
      <c r="C12" s="53" t="s">
        <v>156</v>
      </c>
      <c r="D12" s="6"/>
      <c r="E12" s="7"/>
      <c r="F12" s="8"/>
      <c r="G12" s="7"/>
      <c r="H12" s="6"/>
      <c r="I12" s="6"/>
    </row>
    <row r="13" spans="1:9" ht="18" customHeight="1" x14ac:dyDescent="0.25">
      <c r="A13" s="55" t="s">
        <v>50</v>
      </c>
      <c r="B13" s="42" t="s">
        <v>106</v>
      </c>
      <c r="C13" s="53" t="s">
        <v>177</v>
      </c>
    </row>
    <row r="14" spans="1:9" ht="18" customHeight="1" x14ac:dyDescent="0.25">
      <c r="A14" s="209" t="s">
        <v>179</v>
      </c>
      <c r="B14" s="210" t="s">
        <v>178</v>
      </c>
      <c r="C14" s="211" t="s">
        <v>181</v>
      </c>
    </row>
    <row r="15" spans="1:9" ht="18" customHeight="1" thickBot="1" x14ac:dyDescent="0.3">
      <c r="A15" s="56" t="s">
        <v>116</v>
      </c>
      <c r="B15" s="57" t="s">
        <v>83</v>
      </c>
      <c r="C15" s="58" t="s">
        <v>87</v>
      </c>
    </row>
    <row r="16" spans="1:9" ht="39.75" customHeight="1" thickBot="1" x14ac:dyDescent="0.3">
      <c r="A16" s="5" t="s">
        <v>43</v>
      </c>
      <c r="B16" s="16"/>
      <c r="D16" s="10"/>
    </row>
    <row r="17" spans="1:4" ht="18" customHeight="1" x14ac:dyDescent="0.25">
      <c r="A17" s="59" t="s">
        <v>107</v>
      </c>
      <c r="B17" s="60" t="s">
        <v>108</v>
      </c>
      <c r="C17" s="61" t="s">
        <v>157</v>
      </c>
      <c r="D17" s="10"/>
    </row>
    <row r="18" spans="1:4" ht="18" customHeight="1" x14ac:dyDescent="0.25">
      <c r="A18" s="55" t="s">
        <v>123</v>
      </c>
      <c r="B18" s="43" t="s">
        <v>109</v>
      </c>
      <c r="C18" s="53" t="s">
        <v>158</v>
      </c>
      <c r="D18" s="10"/>
    </row>
    <row r="19" spans="1:4" ht="18" customHeight="1" x14ac:dyDescent="0.25">
      <c r="A19" s="55" t="s">
        <v>110</v>
      </c>
      <c r="B19" s="43" t="s">
        <v>111</v>
      </c>
      <c r="C19" s="53" t="s">
        <v>159</v>
      </c>
      <c r="D19" s="11"/>
    </row>
    <row r="20" spans="1:4" ht="18" customHeight="1" x14ac:dyDescent="0.25">
      <c r="A20" s="55" t="s">
        <v>112</v>
      </c>
      <c r="B20" s="43" t="s">
        <v>53</v>
      </c>
      <c r="C20" s="174" t="s">
        <v>162</v>
      </c>
      <c r="D20" s="11"/>
    </row>
    <row r="21" spans="1:4" ht="18" customHeight="1" x14ac:dyDescent="0.25">
      <c r="A21" s="55" t="s">
        <v>113</v>
      </c>
      <c r="B21" s="43" t="s">
        <v>52</v>
      </c>
      <c r="C21" s="174" t="s">
        <v>163</v>
      </c>
      <c r="D21" s="11"/>
    </row>
    <row r="22" spans="1:4" ht="18" customHeight="1" x14ac:dyDescent="0.25">
      <c r="A22" s="55" t="s">
        <v>160</v>
      </c>
      <c r="B22" s="43" t="s">
        <v>51</v>
      </c>
      <c r="C22" s="174" t="s">
        <v>164</v>
      </c>
      <c r="D22" s="12"/>
    </row>
    <row r="23" spans="1:4" ht="18" customHeight="1" x14ac:dyDescent="0.25">
      <c r="A23" s="55" t="s">
        <v>161</v>
      </c>
      <c r="B23" s="44" t="s">
        <v>114</v>
      </c>
      <c r="C23" s="174" t="s">
        <v>165</v>
      </c>
      <c r="D23" s="13"/>
    </row>
    <row r="24" spans="1:4" ht="16.5" thickBot="1" x14ac:dyDescent="0.3">
      <c r="A24" s="56" t="s">
        <v>115</v>
      </c>
      <c r="B24" s="62" t="s">
        <v>83</v>
      </c>
      <c r="C24" s="63" t="s">
        <v>88</v>
      </c>
    </row>
  </sheetData>
  <phoneticPr fontId="0" type="noConversion"/>
  <printOptions horizontalCentered="1"/>
  <pageMargins left="0.59055118110236227" right="0.59055118110236227" top="0.59055118110236227" bottom="0.59055118110236227" header="0.51181102362204722" footer="0.51181102362204722"/>
  <pageSetup paperSize="9" scale="83" fitToHeight="5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view="pageBreakPreview" zoomScaleNormal="100" zoomScaleSheetLayoutView="100" workbookViewId="0">
      <selection activeCell="L31" sqref="L31"/>
    </sheetView>
  </sheetViews>
  <sheetFormatPr defaultRowHeight="11.25" x14ac:dyDescent="0.2"/>
  <cols>
    <col min="1" max="1" width="27.7109375" style="14" customWidth="1"/>
    <col min="2" max="3" width="16.7109375" style="15" customWidth="1"/>
    <col min="4" max="4" width="27.7109375" style="14" customWidth="1"/>
    <col min="5" max="6" width="16.7109375" style="15" customWidth="1"/>
    <col min="7" max="16384" width="9.140625" style="14"/>
  </cols>
  <sheetData>
    <row r="1" spans="1:7" ht="21" customHeight="1" x14ac:dyDescent="0.25">
      <c r="A1" s="233" t="s">
        <v>89</v>
      </c>
      <c r="B1" s="234"/>
      <c r="C1" s="234"/>
      <c r="D1" s="234"/>
      <c r="E1" s="234"/>
      <c r="F1" s="235"/>
    </row>
    <row r="2" spans="1:7" ht="21" customHeight="1" x14ac:dyDescent="0.25">
      <c r="A2" s="236" t="s">
        <v>84</v>
      </c>
      <c r="B2" s="237"/>
      <c r="C2" s="237"/>
      <c r="D2" s="237"/>
      <c r="E2" s="237"/>
      <c r="F2" s="238"/>
    </row>
    <row r="3" spans="1:7" ht="21" customHeight="1" x14ac:dyDescent="0.25">
      <c r="A3" s="248"/>
      <c r="B3" s="249"/>
      <c r="C3" s="249"/>
      <c r="D3" s="249"/>
      <c r="E3" s="249"/>
      <c r="F3" s="250"/>
    </row>
    <row r="4" spans="1:7" ht="21" customHeight="1" x14ac:dyDescent="0.25">
      <c r="A4" s="160" t="s">
        <v>16</v>
      </c>
      <c r="B4" s="254"/>
      <c r="C4" s="255"/>
      <c r="D4" s="159" t="s">
        <v>76</v>
      </c>
      <c r="E4" s="275"/>
      <c r="F4" s="276"/>
    </row>
    <row r="5" spans="1:7" ht="21" customHeight="1" x14ac:dyDescent="0.25">
      <c r="A5" s="161" t="s">
        <v>17</v>
      </c>
      <c r="B5" s="245"/>
      <c r="C5" s="245"/>
      <c r="D5" s="143" t="s">
        <v>6</v>
      </c>
      <c r="E5" s="243"/>
      <c r="F5" s="244"/>
    </row>
    <row r="6" spans="1:7" ht="21" customHeight="1" x14ac:dyDescent="0.25">
      <c r="A6" s="161" t="s">
        <v>7</v>
      </c>
      <c r="B6" s="245"/>
      <c r="C6" s="245"/>
      <c r="D6" s="143" t="s">
        <v>18</v>
      </c>
      <c r="E6" s="243"/>
      <c r="F6" s="244"/>
    </row>
    <row r="7" spans="1:7" ht="21" customHeight="1" x14ac:dyDescent="0.25">
      <c r="A7" s="161" t="s">
        <v>19</v>
      </c>
      <c r="B7" s="245"/>
      <c r="C7" s="245"/>
      <c r="D7" s="143" t="s">
        <v>20</v>
      </c>
      <c r="E7" s="246"/>
      <c r="F7" s="247"/>
    </row>
    <row r="8" spans="1:7" ht="21" customHeight="1" x14ac:dyDescent="0.25">
      <c r="A8" s="248"/>
      <c r="B8" s="249"/>
      <c r="C8" s="249"/>
      <c r="D8" s="249"/>
      <c r="E8" s="249"/>
      <c r="F8" s="250"/>
    </row>
    <row r="9" spans="1:7" ht="21" customHeight="1" x14ac:dyDescent="0.25">
      <c r="A9" s="160" t="s">
        <v>21</v>
      </c>
      <c r="B9" s="144" t="s">
        <v>117</v>
      </c>
      <c r="C9" s="144" t="s">
        <v>151</v>
      </c>
      <c r="D9" s="145" t="s">
        <v>22</v>
      </c>
      <c r="E9" s="144" t="s">
        <v>117</v>
      </c>
      <c r="F9" s="162" t="s">
        <v>151</v>
      </c>
    </row>
    <row r="10" spans="1:7" ht="21" customHeight="1" x14ac:dyDescent="0.25">
      <c r="A10" s="163" t="s">
        <v>125</v>
      </c>
      <c r="B10" s="147"/>
      <c r="C10" s="148">
        <f>'pokladní kniha'!Q218</f>
        <v>0</v>
      </c>
      <c r="D10" s="149" t="s">
        <v>23</v>
      </c>
      <c r="E10" s="147"/>
      <c r="F10" s="164">
        <f>'pokladní kniha'!H218</f>
        <v>0</v>
      </c>
      <c r="G10" s="15"/>
    </row>
    <row r="11" spans="1:7" ht="21" customHeight="1" x14ac:dyDescent="0.25">
      <c r="A11" s="163" t="s">
        <v>126</v>
      </c>
      <c r="B11" s="147">
        <f>'pokladní kniha'!R218</f>
        <v>0</v>
      </c>
      <c r="C11" s="148"/>
      <c r="D11" s="149" t="s">
        <v>24</v>
      </c>
      <c r="E11" s="147"/>
      <c r="F11" s="164">
        <f>'pokladní kniha'!I218</f>
        <v>0</v>
      </c>
    </row>
    <row r="12" spans="1:7" ht="21" customHeight="1" x14ac:dyDescent="0.25">
      <c r="A12" s="165" t="s">
        <v>122</v>
      </c>
      <c r="B12" s="147">
        <f>'pokladní kniha'!S218</f>
        <v>0</v>
      </c>
      <c r="C12" s="148"/>
      <c r="D12" s="149" t="s">
        <v>48</v>
      </c>
      <c r="E12" s="147"/>
      <c r="F12" s="164">
        <f>'pokladní kniha'!J218</f>
        <v>0</v>
      </c>
    </row>
    <row r="13" spans="1:7" ht="21" customHeight="1" x14ac:dyDescent="0.25">
      <c r="A13" s="163" t="s">
        <v>45</v>
      </c>
      <c r="B13" s="147"/>
      <c r="C13" s="148">
        <f>'pokladní kniha'!T218</f>
        <v>0</v>
      </c>
      <c r="D13" s="149" t="s">
        <v>128</v>
      </c>
      <c r="E13" s="147"/>
      <c r="F13" s="164">
        <f>'pokladní kniha'!K218</f>
        <v>0</v>
      </c>
    </row>
    <row r="14" spans="1:7" ht="21" customHeight="1" x14ac:dyDescent="0.25">
      <c r="A14" s="163" t="s">
        <v>46</v>
      </c>
      <c r="B14" s="147"/>
      <c r="C14" s="148">
        <f>'pokladní kniha'!U218</f>
        <v>0</v>
      </c>
      <c r="D14" s="150" t="s">
        <v>92</v>
      </c>
      <c r="E14" s="147"/>
      <c r="F14" s="164">
        <f>'pokladní kniha'!L218</f>
        <v>0</v>
      </c>
    </row>
    <row r="15" spans="1:7" ht="21" customHeight="1" x14ac:dyDescent="0.25">
      <c r="A15" s="163" t="s">
        <v>47</v>
      </c>
      <c r="B15" s="147"/>
      <c r="C15" s="148">
        <f>'pokladní kniha'!V218</f>
        <v>0</v>
      </c>
      <c r="D15" s="150" t="s">
        <v>27</v>
      </c>
      <c r="E15" s="147"/>
      <c r="F15" s="164">
        <f>'pokladní kniha'!M218</f>
        <v>0</v>
      </c>
    </row>
    <row r="16" spans="1:7" ht="21" customHeight="1" x14ac:dyDescent="0.25">
      <c r="A16" s="163" t="s">
        <v>127</v>
      </c>
      <c r="B16" s="147"/>
      <c r="C16" s="148">
        <f>'pokladní kniha'!W218</f>
        <v>0</v>
      </c>
      <c r="D16" s="150" t="s">
        <v>180</v>
      </c>
      <c r="E16" s="147"/>
      <c r="F16" s="164">
        <f>'pokladní kniha'!N218</f>
        <v>0</v>
      </c>
    </row>
    <row r="17" spans="1:6" ht="21" customHeight="1" x14ac:dyDescent="0.25">
      <c r="A17" s="163" t="s">
        <v>81</v>
      </c>
      <c r="B17" s="147"/>
      <c r="C17" s="148">
        <f>'pokladní kniha'!X218</f>
        <v>0</v>
      </c>
      <c r="D17" s="149" t="s">
        <v>81</v>
      </c>
      <c r="E17" s="147"/>
      <c r="F17" s="164">
        <f>'pokladní kniha'!O218</f>
        <v>0</v>
      </c>
    </row>
    <row r="18" spans="1:6" ht="21" customHeight="1" x14ac:dyDescent="0.25">
      <c r="A18" s="163" t="s">
        <v>25</v>
      </c>
      <c r="B18" s="147">
        <f>SUM(B10:B17)</f>
        <v>0</v>
      </c>
      <c r="C18" s="148">
        <f>SUM(C10:C17)</f>
        <v>0</v>
      </c>
      <c r="D18" s="158" t="s">
        <v>142</v>
      </c>
      <c r="E18" s="147">
        <f>SUM(E10:E17)</f>
        <v>0</v>
      </c>
      <c r="F18" s="164">
        <f>SUM(F10:F17)</f>
        <v>0</v>
      </c>
    </row>
    <row r="19" spans="1:6" ht="21" customHeight="1" x14ac:dyDescent="0.25">
      <c r="A19" s="248"/>
      <c r="B19" s="249"/>
      <c r="C19" s="253"/>
      <c r="D19" s="158" t="s">
        <v>143</v>
      </c>
      <c r="E19" s="147">
        <f>'pokladní kniha'!P218</f>
        <v>0</v>
      </c>
    </row>
    <row r="20" spans="1:6" ht="21" customHeight="1" x14ac:dyDescent="0.25">
      <c r="A20" s="166" t="s">
        <v>26</v>
      </c>
      <c r="B20" s="239">
        <f>SUM(B18,C18)</f>
        <v>0</v>
      </c>
      <c r="C20" s="239"/>
      <c r="D20" s="151" t="s">
        <v>28</v>
      </c>
      <c r="E20" s="239">
        <f>SUM(E19,F18)</f>
        <v>0</v>
      </c>
      <c r="F20" s="240"/>
    </row>
    <row r="21" spans="1:6" ht="21" customHeight="1" x14ac:dyDescent="0.25">
      <c r="A21" s="199"/>
      <c r="B21" s="200"/>
      <c r="C21" s="200"/>
      <c r="D21" s="200"/>
      <c r="E21" s="200"/>
      <c r="F21" s="201"/>
    </row>
    <row r="22" spans="1:6" ht="21" customHeight="1" x14ac:dyDescent="0.25">
      <c r="A22" s="241" t="s">
        <v>29</v>
      </c>
      <c r="B22" s="242"/>
      <c r="C22" s="242"/>
      <c r="D22" s="173" t="s">
        <v>145</v>
      </c>
      <c r="E22" s="251"/>
      <c r="F22" s="252"/>
    </row>
    <row r="23" spans="1:6" ht="21" customHeight="1" x14ac:dyDescent="0.25">
      <c r="A23" s="171" t="s">
        <v>149</v>
      </c>
      <c r="B23" s="202" t="s">
        <v>93</v>
      </c>
      <c r="C23" s="203"/>
      <c r="D23" s="203"/>
      <c r="E23" s="203"/>
      <c r="F23" s="204"/>
    </row>
    <row r="24" spans="1:6" ht="21" customHeight="1" x14ac:dyDescent="0.25">
      <c r="A24" s="167" t="s">
        <v>146</v>
      </c>
      <c r="B24" s="152">
        <f>B20</f>
        <v>0</v>
      </c>
      <c r="C24" s="153" t="s">
        <v>31</v>
      </c>
      <c r="D24" s="279"/>
      <c r="E24" s="280"/>
      <c r="F24" s="281"/>
    </row>
    <row r="25" spans="1:6" ht="21" customHeight="1" x14ac:dyDescent="0.2">
      <c r="A25" s="168" t="s">
        <v>32</v>
      </c>
      <c r="B25" s="263" t="s">
        <v>147</v>
      </c>
      <c r="C25" s="264"/>
      <c r="D25" s="265" t="s">
        <v>33</v>
      </c>
      <c r="E25" s="265"/>
      <c r="F25" s="266"/>
    </row>
    <row r="26" spans="1:6" ht="21" customHeight="1" x14ac:dyDescent="0.25">
      <c r="A26" s="161" t="s">
        <v>34</v>
      </c>
      <c r="B26" s="142" t="s">
        <v>35</v>
      </c>
      <c r="C26" s="146" t="s">
        <v>148</v>
      </c>
      <c r="D26" s="267"/>
      <c r="E26" s="267"/>
      <c r="F26" s="268"/>
    </row>
    <row r="27" spans="1:6" ht="21" customHeight="1" x14ac:dyDescent="0.25">
      <c r="A27" s="169"/>
      <c r="B27" s="155"/>
      <c r="C27" s="156"/>
      <c r="D27" s="267"/>
      <c r="E27" s="267"/>
      <c r="F27" s="268"/>
    </row>
    <row r="28" spans="1:6" ht="21" customHeight="1" x14ac:dyDescent="0.25">
      <c r="A28" s="282"/>
      <c r="B28" s="282"/>
      <c r="C28" s="282"/>
      <c r="D28" s="269"/>
      <c r="E28" s="269"/>
      <c r="F28" s="270"/>
    </row>
    <row r="29" spans="1:6" ht="21" customHeight="1" x14ac:dyDescent="0.25">
      <c r="A29" s="272" t="s">
        <v>36</v>
      </c>
      <c r="B29" s="273"/>
      <c r="C29" s="274"/>
      <c r="D29" s="173" t="s">
        <v>145</v>
      </c>
      <c r="E29" s="251"/>
      <c r="F29" s="252"/>
    </row>
    <row r="30" spans="1:6" ht="21" customHeight="1" x14ac:dyDescent="0.25">
      <c r="A30" s="172" t="s">
        <v>152</v>
      </c>
      <c r="B30" s="202" t="s">
        <v>93</v>
      </c>
      <c r="C30" s="203"/>
      <c r="D30" s="203"/>
      <c r="E30" s="203"/>
      <c r="F30" s="204"/>
    </row>
    <row r="31" spans="1:6" ht="21" customHeight="1" x14ac:dyDescent="0.25">
      <c r="A31" s="161" t="s">
        <v>30</v>
      </c>
      <c r="B31" s="152">
        <f>E20</f>
        <v>0</v>
      </c>
      <c r="C31" s="153" t="s">
        <v>31</v>
      </c>
      <c r="D31" s="260"/>
      <c r="E31" s="261"/>
      <c r="F31" s="262"/>
    </row>
    <row r="32" spans="1:6" ht="21" customHeight="1" x14ac:dyDescent="0.2">
      <c r="A32" s="168" t="s">
        <v>57</v>
      </c>
      <c r="B32" s="263" t="s">
        <v>144</v>
      </c>
      <c r="C32" s="264"/>
      <c r="D32" s="265" t="s">
        <v>33</v>
      </c>
      <c r="E32" s="265"/>
      <c r="F32" s="266"/>
    </row>
    <row r="33" spans="1:6" ht="21" customHeight="1" x14ac:dyDescent="0.25">
      <c r="A33" s="161" t="s">
        <v>37</v>
      </c>
      <c r="B33" s="142" t="s">
        <v>35</v>
      </c>
      <c r="C33" s="146" t="s">
        <v>148</v>
      </c>
      <c r="D33" s="267"/>
      <c r="E33" s="267"/>
      <c r="F33" s="268"/>
    </row>
    <row r="34" spans="1:6" ht="21" customHeight="1" x14ac:dyDescent="0.25">
      <c r="A34" s="169"/>
      <c r="B34" s="155"/>
      <c r="C34" s="157"/>
      <c r="D34" s="267"/>
      <c r="E34" s="267"/>
      <c r="F34" s="268"/>
    </row>
    <row r="35" spans="1:6" ht="21" customHeight="1" x14ac:dyDescent="0.2">
      <c r="A35" s="271"/>
      <c r="B35" s="271"/>
      <c r="C35" s="271"/>
      <c r="D35" s="269"/>
      <c r="E35" s="269"/>
      <c r="F35" s="270"/>
    </row>
    <row r="36" spans="1:6" ht="21" customHeight="1" x14ac:dyDescent="0.25">
      <c r="A36" s="277" t="s">
        <v>150</v>
      </c>
      <c r="B36" s="278"/>
      <c r="C36" s="207"/>
      <c r="D36" s="208"/>
      <c r="E36" s="154" t="s">
        <v>38</v>
      </c>
      <c r="F36" s="170"/>
    </row>
    <row r="37" spans="1:6" ht="18.75" thickBot="1" x14ac:dyDescent="0.3">
      <c r="A37" s="256" t="s">
        <v>39</v>
      </c>
      <c r="B37" s="257"/>
      <c r="C37" s="205"/>
      <c r="D37" s="206"/>
      <c r="E37" s="258"/>
      <c r="F37" s="259"/>
    </row>
  </sheetData>
  <sheetProtection password="EEA1" sheet="1" objects="1" scenarios="1" formatCells="0"/>
  <protectedRanges>
    <protectedRange sqref="B36:C36 F3:F4 E5:F7 D30:E31 D23:E24 B23:C23 B30:C30 B5:C7" name="Oblast1"/>
  </protectedRanges>
  <mergeCells count="30">
    <mergeCell ref="A29:C29"/>
    <mergeCell ref="E4:F4"/>
    <mergeCell ref="A8:F8"/>
    <mergeCell ref="A36:B36"/>
    <mergeCell ref="E29:F29"/>
    <mergeCell ref="D24:F24"/>
    <mergeCell ref="B25:C25"/>
    <mergeCell ref="D25:F28"/>
    <mergeCell ref="A28:C28"/>
    <mergeCell ref="A37:B37"/>
    <mergeCell ref="E37:F37"/>
    <mergeCell ref="D31:F31"/>
    <mergeCell ref="B32:C32"/>
    <mergeCell ref="D32:F35"/>
    <mergeCell ref="A35:C35"/>
    <mergeCell ref="A1:F1"/>
    <mergeCell ref="A2:F2"/>
    <mergeCell ref="B20:C20"/>
    <mergeCell ref="E20:F20"/>
    <mergeCell ref="A22:C22"/>
    <mergeCell ref="E5:F5"/>
    <mergeCell ref="B6:C6"/>
    <mergeCell ref="E6:F6"/>
    <mergeCell ref="B7:C7"/>
    <mergeCell ref="E7:F7"/>
    <mergeCell ref="B5:C5"/>
    <mergeCell ref="A3:F3"/>
    <mergeCell ref="E22:F22"/>
    <mergeCell ref="A19:C19"/>
    <mergeCell ref="B4:C4"/>
  </mergeCells>
  <phoneticPr fontId="10" type="noConversion"/>
  <printOptions horizontalCentered="1"/>
  <pageMargins left="0.59055118110236227" right="0.59055118110236227" top="0.59055118110236227" bottom="0.59055118110236227" header="0" footer="0"/>
  <pageSetup paperSize="9" scale="75" fitToHeight="6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B220"/>
  <sheetViews>
    <sheetView view="pageBreakPreview" topLeftCell="A46" zoomScale="75" zoomScaleNormal="75" zoomScaleSheetLayoutView="75" workbookViewId="0">
      <selection activeCell="E11" sqref="E11"/>
    </sheetView>
  </sheetViews>
  <sheetFormatPr defaultRowHeight="15" x14ac:dyDescent="0.2"/>
  <cols>
    <col min="1" max="1" width="8.28515625" style="17" customWidth="1"/>
    <col min="2" max="2" width="8.28515625" style="18" customWidth="1"/>
    <col min="3" max="3" width="29" style="17" customWidth="1"/>
    <col min="4" max="4" width="7.7109375" style="19" customWidth="1"/>
    <col min="5" max="5" width="13.7109375" style="20" customWidth="1"/>
    <col min="6" max="6" width="13.7109375" style="22" customWidth="1"/>
    <col min="7" max="7" width="14.28515625" style="20" customWidth="1"/>
    <col min="8" max="10" width="11.7109375" style="21" customWidth="1"/>
    <col min="11" max="13" width="12.28515625" style="21" customWidth="1"/>
    <col min="14" max="14" width="10.7109375" style="21" customWidth="1"/>
    <col min="15" max="15" width="12.28515625" style="21" customWidth="1"/>
    <col min="16" max="16" width="10.7109375" style="21" customWidth="1"/>
    <col min="17" max="19" width="12.7109375" style="21" customWidth="1"/>
    <col min="20" max="23" width="11.7109375" style="21" customWidth="1"/>
    <col min="24" max="24" width="12.28515625" style="21" customWidth="1"/>
    <col min="25" max="25" width="9.140625" style="17"/>
    <col min="26" max="26" width="14.5703125" style="17" bestFit="1" customWidth="1"/>
    <col min="27" max="27" width="14.85546875" style="17" customWidth="1"/>
    <col min="28" max="16384" width="9.140625" style="17"/>
  </cols>
  <sheetData>
    <row r="1" spans="1:28" s="46" customFormat="1" ht="24.95" customHeight="1" x14ac:dyDescent="0.25">
      <c r="A1" s="291" t="s">
        <v>66</v>
      </c>
      <c r="B1" s="292"/>
      <c r="C1" s="292"/>
      <c r="D1" s="292"/>
      <c r="E1" s="292"/>
      <c r="F1" s="292"/>
      <c r="G1" s="292"/>
      <c r="H1" s="293" t="s">
        <v>132</v>
      </c>
      <c r="I1" s="293"/>
      <c r="J1" s="293"/>
      <c r="K1" s="293"/>
      <c r="L1" s="293"/>
      <c r="M1" s="293"/>
      <c r="N1" s="293"/>
      <c r="O1" s="293"/>
      <c r="P1" s="293"/>
      <c r="Q1" s="294"/>
      <c r="R1" s="294"/>
      <c r="S1" s="294"/>
      <c r="T1" s="294"/>
      <c r="U1" s="294"/>
      <c r="V1" s="294"/>
      <c r="W1" s="283" t="s">
        <v>141</v>
      </c>
      <c r="X1" s="284"/>
    </row>
    <row r="2" spans="1:28" ht="24.95" customHeight="1" x14ac:dyDescent="0.2">
      <c r="A2" s="295" t="s">
        <v>65</v>
      </c>
      <c r="B2" s="296"/>
      <c r="C2" s="120"/>
      <c r="D2" s="212" t="s">
        <v>54</v>
      </c>
      <c r="E2" s="297"/>
      <c r="F2" s="298"/>
      <c r="G2" s="299"/>
      <c r="H2" s="300" t="s">
        <v>133</v>
      </c>
      <c r="I2" s="301"/>
      <c r="J2" s="301"/>
      <c r="K2" s="301"/>
      <c r="L2" s="301"/>
      <c r="M2" s="301"/>
      <c r="N2" s="301"/>
      <c r="O2" s="301"/>
      <c r="P2" s="303"/>
      <c r="Q2" s="300" t="s">
        <v>134</v>
      </c>
      <c r="R2" s="301"/>
      <c r="S2" s="301"/>
      <c r="T2" s="301"/>
      <c r="U2" s="301"/>
      <c r="V2" s="301"/>
      <c r="W2" s="301"/>
      <c r="X2" s="302"/>
      <c r="Y2" s="47"/>
    </row>
    <row r="3" spans="1:28" s="49" customFormat="1" ht="60" customHeight="1" thickBot="1" x14ac:dyDescent="0.25">
      <c r="A3" s="67" t="s">
        <v>135</v>
      </c>
      <c r="B3" s="68" t="s">
        <v>44</v>
      </c>
      <c r="C3" s="68" t="s">
        <v>68</v>
      </c>
      <c r="D3" s="68" t="s">
        <v>69</v>
      </c>
      <c r="E3" s="69" t="s">
        <v>136</v>
      </c>
      <c r="F3" s="69" t="s">
        <v>137</v>
      </c>
      <c r="G3" s="68" t="s">
        <v>63</v>
      </c>
      <c r="H3" s="70" t="s">
        <v>10</v>
      </c>
      <c r="I3" s="70" t="s">
        <v>11</v>
      </c>
      <c r="J3" s="70" t="s">
        <v>12</v>
      </c>
      <c r="K3" s="71" t="s">
        <v>120</v>
      </c>
      <c r="L3" s="70" t="s">
        <v>129</v>
      </c>
      <c r="M3" s="70" t="s">
        <v>13</v>
      </c>
      <c r="N3" s="70" t="s">
        <v>178</v>
      </c>
      <c r="O3" s="71" t="s">
        <v>82</v>
      </c>
      <c r="P3" s="71" t="s">
        <v>117</v>
      </c>
      <c r="Q3" s="71" t="s">
        <v>130</v>
      </c>
      <c r="R3" s="71" t="s">
        <v>121</v>
      </c>
      <c r="S3" s="72" t="s">
        <v>131</v>
      </c>
      <c r="T3" s="71" t="s">
        <v>53</v>
      </c>
      <c r="U3" s="71" t="s">
        <v>52</v>
      </c>
      <c r="V3" s="71" t="s">
        <v>51</v>
      </c>
      <c r="W3" s="71" t="s">
        <v>114</v>
      </c>
      <c r="X3" s="73" t="s">
        <v>82</v>
      </c>
      <c r="Y3" s="48"/>
    </row>
    <row r="4" spans="1:28" ht="21" customHeight="1" x14ac:dyDescent="0.25">
      <c r="A4" s="74">
        <v>1</v>
      </c>
      <c r="B4" s="75"/>
      <c r="C4" s="76"/>
      <c r="D4" s="77"/>
      <c r="E4" s="78"/>
      <c r="F4" s="79"/>
      <c r="G4" s="80">
        <f>E4-F4</f>
        <v>0</v>
      </c>
      <c r="H4" s="81" t="str">
        <f>IF(OR($D4="p",$D4="pb"),$F4,"")</f>
        <v/>
      </c>
      <c r="I4" s="82" t="str">
        <f>IF(OR($D4="m",$D4="mb"),$F4,"")</f>
        <v/>
      </c>
      <c r="J4" s="82" t="str">
        <f>IF(OR($D4="s",$D4="sb"),$F4,"")</f>
        <v/>
      </c>
      <c r="K4" s="82" t="str">
        <f>IF(OR($D4="d",$D4="db"),$F4,"")</f>
        <v/>
      </c>
      <c r="L4" s="82" t="str">
        <f>IF(UPPER(D4)="c",F4,"")</f>
        <v/>
      </c>
      <c r="M4" s="82" t="str">
        <f>IF(OR($D4="u",$D4="ub"),$F4,"")</f>
        <v/>
      </c>
      <c r="N4" s="95" t="str">
        <f>IF(UPPER(D4)="o",F4,"")</f>
        <v/>
      </c>
      <c r="O4" s="82" t="str">
        <f>IF(UPPER(D4)="pv",F4,"")</f>
        <v/>
      </c>
      <c r="P4" s="83" t="str">
        <f>IF(IFERROR(SEARCH("b",D4),FALSE),F4,"")</f>
        <v/>
      </c>
      <c r="Q4" s="84" t="str">
        <f>IF(UPPER(D4)="ph",E4,"")</f>
        <v/>
      </c>
      <c r="R4" s="85" t="str">
        <f>IF(UPPER(D4)="puu",E4,"")</f>
        <v/>
      </c>
      <c r="S4" s="85" t="str">
        <f>IF(UPPER(D4)="pz",E4,"")</f>
        <v/>
      </c>
      <c r="T4" s="85" t="str">
        <f>IF(UPPER(D4)="df",E4,"")</f>
        <v/>
      </c>
      <c r="U4" s="85" t="str">
        <f>IF(UPPER(D4)="dp",E4,"")</f>
        <v/>
      </c>
      <c r="V4" s="85" t="str">
        <f>IF(UPPER(D4)="dom",E4,"")</f>
        <v/>
      </c>
      <c r="W4" s="85" t="str">
        <f>IF(UPPER(D4)="doj",E4,"")</f>
        <v/>
      </c>
      <c r="X4" s="86" t="str">
        <f>IF(UPPER(D4)="pp",E4,"")</f>
        <v/>
      </c>
      <c r="Y4" s="47"/>
    </row>
    <row r="5" spans="1:28" ht="21" customHeight="1" x14ac:dyDescent="0.25">
      <c r="A5" s="87">
        <v>2</v>
      </c>
      <c r="B5" s="88"/>
      <c r="C5" s="89"/>
      <c r="D5" s="90"/>
      <c r="E5" s="91"/>
      <c r="F5" s="92"/>
      <c r="G5" s="93">
        <f>G4+(E5-F5)</f>
        <v>0</v>
      </c>
      <c r="H5" s="94" t="str">
        <f t="shared" ref="H5:H52" si="0">IF(OR($D5="p",$D5="pb"),$F5,"")</f>
        <v/>
      </c>
      <c r="I5" s="95" t="str">
        <f t="shared" ref="I5:I52" si="1">IF(OR($D5="m",$D5="mb"),$F5,"")</f>
        <v/>
      </c>
      <c r="J5" s="95" t="str">
        <f t="shared" ref="J5:J52" si="2">IF(OR($D5="s",$D5="sb"),$F5,"")</f>
        <v/>
      </c>
      <c r="K5" s="95" t="str">
        <f t="shared" ref="K5:K52" si="3">IF(OR($D5="d",$D5="db"),$F5,"")</f>
        <v/>
      </c>
      <c r="L5" s="95" t="str">
        <f t="shared" ref="L5:L52" si="4">IF(UPPER(D5)="c",F5,"")</f>
        <v/>
      </c>
      <c r="M5" s="95" t="str">
        <f t="shared" ref="M5:M52" si="5">IF(OR($D5="u",$D5="ub"),$F5,"")</f>
        <v/>
      </c>
      <c r="N5" s="95" t="str">
        <f t="shared" ref="N5:N46" si="6">IF(UPPER(D5)="o",F5,"")</f>
        <v/>
      </c>
      <c r="O5" s="95" t="str">
        <f t="shared" ref="O5:O52" si="7">IF(UPPER(D5)="pv",F5,"")</f>
        <v/>
      </c>
      <c r="P5" s="96" t="str">
        <f t="shared" ref="P5:P52" si="8">IF(IFERROR(SEARCH("b",D5),FALSE),F5,"")</f>
        <v/>
      </c>
      <c r="Q5" s="97" t="str">
        <f t="shared" ref="Q5:Q52" si="9">IF(UPPER(D5)="ph",E5,"")</f>
        <v/>
      </c>
      <c r="R5" s="98" t="str">
        <f t="shared" ref="R5:R52" si="10">IF(UPPER(D5)="puu",E5,"")</f>
        <v/>
      </c>
      <c r="S5" s="98" t="str">
        <f t="shared" ref="S5:S52" si="11">IF(UPPER(D5)="pz",E5,"")</f>
        <v/>
      </c>
      <c r="T5" s="98" t="str">
        <f t="shared" ref="T5:T52" si="12">IF(UPPER(D5)="df",E5,"")</f>
        <v/>
      </c>
      <c r="U5" s="98" t="str">
        <f t="shared" ref="U5:U52" si="13">IF(UPPER(D5)="dp",E5,"")</f>
        <v/>
      </c>
      <c r="V5" s="98" t="str">
        <f t="shared" ref="V5:V52" si="14">IF(UPPER(D5)="dom",E5,"")</f>
        <v/>
      </c>
      <c r="W5" s="98" t="str">
        <f t="shared" ref="W5:W52" si="15">IF(UPPER(D5)="doj",E5,"")</f>
        <v/>
      </c>
      <c r="X5" s="99" t="str">
        <f t="shared" ref="X5:X52" si="16">IF(UPPER(D5)="pp",E5,"")</f>
        <v/>
      </c>
    </row>
    <row r="6" spans="1:28" ht="21" customHeight="1" x14ac:dyDescent="0.25">
      <c r="A6" s="87">
        <v>3</v>
      </c>
      <c r="B6" s="88"/>
      <c r="C6" s="89"/>
      <c r="D6" s="90"/>
      <c r="E6" s="91"/>
      <c r="F6" s="92"/>
      <c r="G6" s="93">
        <f t="shared" ref="G6:G52" si="17">G5+(E6-F6)</f>
        <v>0</v>
      </c>
      <c r="H6" s="94" t="str">
        <f t="shared" si="0"/>
        <v/>
      </c>
      <c r="I6" s="95" t="str">
        <f t="shared" si="1"/>
        <v/>
      </c>
      <c r="J6" s="95" t="str">
        <f t="shared" si="2"/>
        <v/>
      </c>
      <c r="K6" s="95" t="str">
        <f t="shared" si="3"/>
        <v/>
      </c>
      <c r="L6" s="95" t="str">
        <f t="shared" si="4"/>
        <v/>
      </c>
      <c r="M6" s="95" t="str">
        <f t="shared" si="5"/>
        <v/>
      </c>
      <c r="N6" s="95" t="str">
        <f t="shared" si="6"/>
        <v/>
      </c>
      <c r="O6" s="95" t="str">
        <f t="shared" si="7"/>
        <v/>
      </c>
      <c r="P6" s="96" t="str">
        <f t="shared" si="8"/>
        <v/>
      </c>
      <c r="Q6" s="97" t="str">
        <f t="shared" si="9"/>
        <v/>
      </c>
      <c r="R6" s="98" t="str">
        <f t="shared" si="10"/>
        <v/>
      </c>
      <c r="S6" s="98" t="str">
        <f t="shared" si="11"/>
        <v/>
      </c>
      <c r="T6" s="98" t="str">
        <f t="shared" si="12"/>
        <v/>
      </c>
      <c r="U6" s="98" t="str">
        <f t="shared" si="13"/>
        <v/>
      </c>
      <c r="V6" s="98" t="str">
        <f t="shared" si="14"/>
        <v/>
      </c>
      <c r="W6" s="98" t="str">
        <f t="shared" si="15"/>
        <v/>
      </c>
      <c r="X6" s="99" t="str">
        <f t="shared" si="16"/>
        <v/>
      </c>
      <c r="Y6" s="47"/>
    </row>
    <row r="7" spans="1:28" ht="21" customHeight="1" x14ac:dyDescent="0.25">
      <c r="A7" s="87">
        <v>4</v>
      </c>
      <c r="B7" s="88"/>
      <c r="C7" s="89"/>
      <c r="D7" s="90"/>
      <c r="E7" s="91"/>
      <c r="F7" s="92"/>
      <c r="G7" s="93">
        <f t="shared" si="17"/>
        <v>0</v>
      </c>
      <c r="H7" s="94" t="str">
        <f t="shared" si="0"/>
        <v/>
      </c>
      <c r="I7" s="95" t="str">
        <f t="shared" si="1"/>
        <v/>
      </c>
      <c r="J7" s="95" t="str">
        <f t="shared" si="2"/>
        <v/>
      </c>
      <c r="K7" s="95" t="str">
        <f t="shared" si="3"/>
        <v/>
      </c>
      <c r="L7" s="95" t="str">
        <f t="shared" si="4"/>
        <v/>
      </c>
      <c r="M7" s="95" t="str">
        <f t="shared" si="5"/>
        <v/>
      </c>
      <c r="N7" s="95" t="str">
        <f t="shared" si="6"/>
        <v/>
      </c>
      <c r="O7" s="95" t="str">
        <f t="shared" si="7"/>
        <v/>
      </c>
      <c r="P7" s="96" t="str">
        <f t="shared" si="8"/>
        <v/>
      </c>
      <c r="Q7" s="97" t="str">
        <f t="shared" si="9"/>
        <v/>
      </c>
      <c r="R7" s="98" t="str">
        <f t="shared" si="10"/>
        <v/>
      </c>
      <c r="S7" s="98" t="str">
        <f t="shared" si="11"/>
        <v/>
      </c>
      <c r="T7" s="98" t="str">
        <f t="shared" si="12"/>
        <v/>
      </c>
      <c r="U7" s="98" t="str">
        <f t="shared" si="13"/>
        <v/>
      </c>
      <c r="V7" s="98" t="str">
        <f t="shared" si="14"/>
        <v/>
      </c>
      <c r="W7" s="98" t="str">
        <f t="shared" si="15"/>
        <v/>
      </c>
      <c r="X7" s="99" t="str">
        <f t="shared" si="16"/>
        <v/>
      </c>
      <c r="Y7" s="47"/>
    </row>
    <row r="8" spans="1:28" ht="21" customHeight="1" x14ac:dyDescent="0.25">
      <c r="A8" s="87">
        <v>5</v>
      </c>
      <c r="B8" s="88"/>
      <c r="C8" s="89"/>
      <c r="D8" s="90"/>
      <c r="E8" s="91"/>
      <c r="F8" s="92"/>
      <c r="G8" s="93">
        <f t="shared" si="17"/>
        <v>0</v>
      </c>
      <c r="H8" s="94" t="str">
        <f t="shared" si="0"/>
        <v/>
      </c>
      <c r="I8" s="95" t="str">
        <f t="shared" si="1"/>
        <v/>
      </c>
      <c r="J8" s="95" t="str">
        <f t="shared" si="2"/>
        <v/>
      </c>
      <c r="K8" s="95" t="str">
        <f t="shared" si="3"/>
        <v/>
      </c>
      <c r="L8" s="95" t="str">
        <f t="shared" si="4"/>
        <v/>
      </c>
      <c r="M8" s="95" t="str">
        <f t="shared" si="5"/>
        <v/>
      </c>
      <c r="N8" s="95" t="str">
        <f t="shared" si="6"/>
        <v/>
      </c>
      <c r="O8" s="95" t="str">
        <f t="shared" si="7"/>
        <v/>
      </c>
      <c r="P8" s="96" t="str">
        <f t="shared" si="8"/>
        <v/>
      </c>
      <c r="Q8" s="97" t="str">
        <f t="shared" si="9"/>
        <v/>
      </c>
      <c r="R8" s="98" t="str">
        <f t="shared" si="10"/>
        <v/>
      </c>
      <c r="S8" s="98" t="str">
        <f t="shared" si="11"/>
        <v/>
      </c>
      <c r="T8" s="98" t="str">
        <f t="shared" si="12"/>
        <v/>
      </c>
      <c r="U8" s="98" t="str">
        <f t="shared" si="13"/>
        <v/>
      </c>
      <c r="V8" s="98" t="str">
        <f t="shared" si="14"/>
        <v/>
      </c>
      <c r="W8" s="98" t="str">
        <f t="shared" si="15"/>
        <v/>
      </c>
      <c r="X8" s="99" t="str">
        <f t="shared" si="16"/>
        <v/>
      </c>
      <c r="Y8" s="47"/>
    </row>
    <row r="9" spans="1:28" ht="21" customHeight="1" x14ac:dyDescent="0.25">
      <c r="A9" s="87">
        <v>6</v>
      </c>
      <c r="B9" s="88"/>
      <c r="C9" s="89"/>
      <c r="D9" s="90"/>
      <c r="E9" s="91"/>
      <c r="F9" s="92"/>
      <c r="G9" s="93">
        <f t="shared" si="17"/>
        <v>0</v>
      </c>
      <c r="H9" s="94" t="str">
        <f t="shared" si="0"/>
        <v/>
      </c>
      <c r="I9" s="95" t="str">
        <f t="shared" si="1"/>
        <v/>
      </c>
      <c r="J9" s="95" t="str">
        <f t="shared" si="2"/>
        <v/>
      </c>
      <c r="K9" s="95" t="str">
        <f t="shared" si="3"/>
        <v/>
      </c>
      <c r="L9" s="95" t="str">
        <f t="shared" si="4"/>
        <v/>
      </c>
      <c r="M9" s="95" t="str">
        <f t="shared" si="5"/>
        <v/>
      </c>
      <c r="N9" s="95" t="str">
        <f t="shared" si="6"/>
        <v/>
      </c>
      <c r="O9" s="95" t="str">
        <f t="shared" si="7"/>
        <v/>
      </c>
      <c r="P9" s="96" t="str">
        <f t="shared" si="8"/>
        <v/>
      </c>
      <c r="Q9" s="97" t="str">
        <f t="shared" si="9"/>
        <v/>
      </c>
      <c r="R9" s="98" t="str">
        <f t="shared" si="10"/>
        <v/>
      </c>
      <c r="S9" s="98" t="str">
        <f t="shared" si="11"/>
        <v/>
      </c>
      <c r="T9" s="98" t="str">
        <f t="shared" si="12"/>
        <v/>
      </c>
      <c r="U9" s="98" t="str">
        <f t="shared" si="13"/>
        <v/>
      </c>
      <c r="V9" s="98" t="str">
        <f t="shared" si="14"/>
        <v/>
      </c>
      <c r="W9" s="98" t="str">
        <f t="shared" si="15"/>
        <v/>
      </c>
      <c r="X9" s="99" t="str">
        <f t="shared" si="16"/>
        <v/>
      </c>
      <c r="Y9" s="47"/>
    </row>
    <row r="10" spans="1:28" ht="21" customHeight="1" x14ac:dyDescent="0.25">
      <c r="A10" s="87">
        <v>7</v>
      </c>
      <c r="B10" s="88"/>
      <c r="C10" s="89"/>
      <c r="D10" s="90"/>
      <c r="E10" s="91"/>
      <c r="F10" s="92"/>
      <c r="G10" s="93">
        <f t="shared" si="17"/>
        <v>0</v>
      </c>
      <c r="H10" s="94" t="str">
        <f t="shared" si="0"/>
        <v/>
      </c>
      <c r="I10" s="95" t="str">
        <f t="shared" si="1"/>
        <v/>
      </c>
      <c r="J10" s="95" t="str">
        <f t="shared" si="2"/>
        <v/>
      </c>
      <c r="K10" s="95" t="str">
        <f t="shared" si="3"/>
        <v/>
      </c>
      <c r="L10" s="95" t="str">
        <f t="shared" si="4"/>
        <v/>
      </c>
      <c r="M10" s="95" t="str">
        <f t="shared" si="5"/>
        <v/>
      </c>
      <c r="N10" s="95" t="str">
        <f t="shared" si="6"/>
        <v/>
      </c>
      <c r="O10" s="95" t="str">
        <f t="shared" si="7"/>
        <v/>
      </c>
      <c r="P10" s="96" t="str">
        <f t="shared" si="8"/>
        <v/>
      </c>
      <c r="Q10" s="97" t="str">
        <f t="shared" si="9"/>
        <v/>
      </c>
      <c r="R10" s="98" t="str">
        <f t="shared" si="10"/>
        <v/>
      </c>
      <c r="S10" s="98" t="str">
        <f t="shared" si="11"/>
        <v/>
      </c>
      <c r="T10" s="98" t="str">
        <f t="shared" si="12"/>
        <v/>
      </c>
      <c r="U10" s="98" t="str">
        <f t="shared" si="13"/>
        <v/>
      </c>
      <c r="V10" s="98" t="str">
        <f t="shared" si="14"/>
        <v/>
      </c>
      <c r="W10" s="98" t="str">
        <f t="shared" si="15"/>
        <v/>
      </c>
      <c r="X10" s="99" t="str">
        <f t="shared" si="16"/>
        <v/>
      </c>
      <c r="Y10" s="47"/>
    </row>
    <row r="11" spans="1:28" ht="21" customHeight="1" x14ac:dyDescent="0.25">
      <c r="A11" s="87">
        <v>8</v>
      </c>
      <c r="B11" s="88"/>
      <c r="C11" s="89"/>
      <c r="D11" s="90"/>
      <c r="E11" s="91"/>
      <c r="F11" s="92"/>
      <c r="G11" s="93">
        <f t="shared" si="17"/>
        <v>0</v>
      </c>
      <c r="H11" s="94" t="str">
        <f t="shared" si="0"/>
        <v/>
      </c>
      <c r="I11" s="95" t="str">
        <f t="shared" si="1"/>
        <v/>
      </c>
      <c r="J11" s="95" t="str">
        <f t="shared" si="2"/>
        <v/>
      </c>
      <c r="K11" s="95" t="str">
        <f t="shared" si="3"/>
        <v/>
      </c>
      <c r="L11" s="95" t="str">
        <f t="shared" si="4"/>
        <v/>
      </c>
      <c r="M11" s="95" t="str">
        <f t="shared" si="5"/>
        <v/>
      </c>
      <c r="N11" s="95" t="str">
        <f t="shared" si="6"/>
        <v/>
      </c>
      <c r="O11" s="95" t="str">
        <f t="shared" si="7"/>
        <v/>
      </c>
      <c r="P11" s="96" t="str">
        <f t="shared" si="8"/>
        <v/>
      </c>
      <c r="Q11" s="97" t="str">
        <f t="shared" si="9"/>
        <v/>
      </c>
      <c r="R11" s="98" t="str">
        <f t="shared" si="10"/>
        <v/>
      </c>
      <c r="S11" s="98" t="str">
        <f t="shared" si="11"/>
        <v/>
      </c>
      <c r="T11" s="98" t="str">
        <f t="shared" si="12"/>
        <v/>
      </c>
      <c r="U11" s="98" t="str">
        <f t="shared" si="13"/>
        <v/>
      </c>
      <c r="V11" s="98" t="str">
        <f t="shared" si="14"/>
        <v/>
      </c>
      <c r="W11" s="98" t="str">
        <f t="shared" si="15"/>
        <v/>
      </c>
      <c r="X11" s="99" t="str">
        <f t="shared" si="16"/>
        <v/>
      </c>
      <c r="Y11" s="47"/>
    </row>
    <row r="12" spans="1:28" ht="21" customHeight="1" x14ac:dyDescent="0.25">
      <c r="A12" s="87">
        <v>9</v>
      </c>
      <c r="B12" s="88"/>
      <c r="C12" s="89"/>
      <c r="D12" s="90"/>
      <c r="E12" s="91"/>
      <c r="F12" s="92"/>
      <c r="G12" s="93">
        <f t="shared" si="17"/>
        <v>0</v>
      </c>
      <c r="H12" s="94" t="str">
        <f t="shared" si="0"/>
        <v/>
      </c>
      <c r="I12" s="95" t="str">
        <f t="shared" si="1"/>
        <v/>
      </c>
      <c r="J12" s="95" t="str">
        <f t="shared" si="2"/>
        <v/>
      </c>
      <c r="K12" s="95" t="str">
        <f t="shared" si="3"/>
        <v/>
      </c>
      <c r="L12" s="95" t="str">
        <f t="shared" si="4"/>
        <v/>
      </c>
      <c r="M12" s="95" t="str">
        <f t="shared" si="5"/>
        <v/>
      </c>
      <c r="N12" s="95" t="str">
        <f t="shared" si="6"/>
        <v/>
      </c>
      <c r="O12" s="95" t="str">
        <f t="shared" si="7"/>
        <v/>
      </c>
      <c r="P12" s="96" t="str">
        <f t="shared" si="8"/>
        <v/>
      </c>
      <c r="Q12" s="97" t="str">
        <f t="shared" si="9"/>
        <v/>
      </c>
      <c r="R12" s="98" t="str">
        <f t="shared" si="10"/>
        <v/>
      </c>
      <c r="S12" s="98" t="str">
        <f t="shared" si="11"/>
        <v/>
      </c>
      <c r="T12" s="98" t="str">
        <f t="shared" si="12"/>
        <v/>
      </c>
      <c r="U12" s="98" t="str">
        <f t="shared" si="13"/>
        <v/>
      </c>
      <c r="V12" s="98" t="str">
        <f t="shared" si="14"/>
        <v/>
      </c>
      <c r="W12" s="98" t="str">
        <f t="shared" si="15"/>
        <v/>
      </c>
      <c r="X12" s="99" t="str">
        <f t="shared" si="16"/>
        <v/>
      </c>
      <c r="Y12" s="47"/>
    </row>
    <row r="13" spans="1:28" ht="21" customHeight="1" x14ac:dyDescent="0.25">
      <c r="A13" s="87">
        <v>10</v>
      </c>
      <c r="B13" s="88"/>
      <c r="C13" s="89"/>
      <c r="D13" s="90"/>
      <c r="E13" s="91"/>
      <c r="F13" s="92"/>
      <c r="G13" s="93">
        <f t="shared" si="17"/>
        <v>0</v>
      </c>
      <c r="H13" s="94" t="str">
        <f t="shared" si="0"/>
        <v/>
      </c>
      <c r="I13" s="95" t="str">
        <f t="shared" si="1"/>
        <v/>
      </c>
      <c r="J13" s="95" t="str">
        <f t="shared" si="2"/>
        <v/>
      </c>
      <c r="K13" s="95" t="str">
        <f t="shared" si="3"/>
        <v/>
      </c>
      <c r="L13" s="95" t="str">
        <f t="shared" si="4"/>
        <v/>
      </c>
      <c r="M13" s="95" t="str">
        <f t="shared" si="5"/>
        <v/>
      </c>
      <c r="N13" s="95" t="str">
        <f t="shared" si="6"/>
        <v/>
      </c>
      <c r="O13" s="95" t="str">
        <f t="shared" si="7"/>
        <v/>
      </c>
      <c r="P13" s="96" t="str">
        <f t="shared" si="8"/>
        <v/>
      </c>
      <c r="Q13" s="97" t="str">
        <f t="shared" si="9"/>
        <v/>
      </c>
      <c r="R13" s="98" t="str">
        <f t="shared" si="10"/>
        <v/>
      </c>
      <c r="S13" s="98" t="str">
        <f t="shared" si="11"/>
        <v/>
      </c>
      <c r="T13" s="98" t="str">
        <f t="shared" si="12"/>
        <v/>
      </c>
      <c r="U13" s="98" t="str">
        <f t="shared" si="13"/>
        <v/>
      </c>
      <c r="V13" s="98" t="str">
        <f t="shared" si="14"/>
        <v/>
      </c>
      <c r="W13" s="98" t="str">
        <f t="shared" si="15"/>
        <v/>
      </c>
      <c r="X13" s="99" t="str">
        <f t="shared" si="16"/>
        <v/>
      </c>
      <c r="Y13" s="47"/>
    </row>
    <row r="14" spans="1:28" ht="21" customHeight="1" x14ac:dyDescent="0.25">
      <c r="A14" s="87">
        <v>11</v>
      </c>
      <c r="B14" s="88"/>
      <c r="C14" s="89"/>
      <c r="D14" s="90"/>
      <c r="E14" s="91"/>
      <c r="F14" s="92"/>
      <c r="G14" s="93">
        <f t="shared" si="17"/>
        <v>0</v>
      </c>
      <c r="H14" s="94" t="str">
        <f t="shared" si="0"/>
        <v/>
      </c>
      <c r="I14" s="95" t="str">
        <f t="shared" si="1"/>
        <v/>
      </c>
      <c r="J14" s="95" t="str">
        <f t="shared" si="2"/>
        <v/>
      </c>
      <c r="K14" s="95" t="str">
        <f t="shared" si="3"/>
        <v/>
      </c>
      <c r="L14" s="95" t="str">
        <f t="shared" si="4"/>
        <v/>
      </c>
      <c r="M14" s="95" t="str">
        <f t="shared" si="5"/>
        <v/>
      </c>
      <c r="N14" s="95" t="str">
        <f t="shared" si="6"/>
        <v/>
      </c>
      <c r="O14" s="95" t="str">
        <f t="shared" si="7"/>
        <v/>
      </c>
      <c r="P14" s="96" t="str">
        <f t="shared" si="8"/>
        <v/>
      </c>
      <c r="Q14" s="97" t="str">
        <f t="shared" si="9"/>
        <v/>
      </c>
      <c r="R14" s="98" t="str">
        <f t="shared" si="10"/>
        <v/>
      </c>
      <c r="S14" s="98" t="str">
        <f t="shared" si="11"/>
        <v/>
      </c>
      <c r="T14" s="98" t="str">
        <f t="shared" si="12"/>
        <v/>
      </c>
      <c r="U14" s="98" t="str">
        <f t="shared" si="13"/>
        <v/>
      </c>
      <c r="V14" s="98" t="str">
        <f t="shared" si="14"/>
        <v/>
      </c>
      <c r="W14" s="98" t="str">
        <f t="shared" si="15"/>
        <v/>
      </c>
      <c r="X14" s="99" t="str">
        <f t="shared" si="16"/>
        <v/>
      </c>
      <c r="Y14" s="47"/>
      <c r="AB14" s="47"/>
    </row>
    <row r="15" spans="1:28" ht="21" customHeight="1" x14ac:dyDescent="0.25">
      <c r="A15" s="87">
        <v>12</v>
      </c>
      <c r="B15" s="88"/>
      <c r="C15" s="89"/>
      <c r="D15" s="90"/>
      <c r="E15" s="91"/>
      <c r="F15" s="92"/>
      <c r="G15" s="93">
        <f t="shared" si="17"/>
        <v>0</v>
      </c>
      <c r="H15" s="94" t="str">
        <f t="shared" si="0"/>
        <v/>
      </c>
      <c r="I15" s="95" t="str">
        <f t="shared" si="1"/>
        <v/>
      </c>
      <c r="J15" s="95" t="str">
        <f t="shared" si="2"/>
        <v/>
      </c>
      <c r="K15" s="95" t="str">
        <f t="shared" si="3"/>
        <v/>
      </c>
      <c r="L15" s="95" t="str">
        <f t="shared" si="4"/>
        <v/>
      </c>
      <c r="M15" s="95" t="str">
        <f t="shared" si="5"/>
        <v/>
      </c>
      <c r="N15" s="95" t="str">
        <f t="shared" si="6"/>
        <v/>
      </c>
      <c r="O15" s="95" t="str">
        <f t="shared" si="7"/>
        <v/>
      </c>
      <c r="P15" s="96" t="str">
        <f t="shared" si="8"/>
        <v/>
      </c>
      <c r="Q15" s="97" t="str">
        <f t="shared" si="9"/>
        <v/>
      </c>
      <c r="R15" s="98" t="str">
        <f t="shared" si="10"/>
        <v/>
      </c>
      <c r="S15" s="98" t="str">
        <f t="shared" si="11"/>
        <v/>
      </c>
      <c r="T15" s="98" t="str">
        <f t="shared" si="12"/>
        <v/>
      </c>
      <c r="U15" s="98" t="str">
        <f t="shared" si="13"/>
        <v/>
      </c>
      <c r="V15" s="98" t="str">
        <f t="shared" si="14"/>
        <v/>
      </c>
      <c r="W15" s="98" t="str">
        <f t="shared" si="15"/>
        <v/>
      </c>
      <c r="X15" s="99" t="str">
        <f t="shared" si="16"/>
        <v/>
      </c>
      <c r="Y15" s="47"/>
    </row>
    <row r="16" spans="1:28" ht="21" customHeight="1" x14ac:dyDescent="0.25">
      <c r="A16" s="87">
        <v>13</v>
      </c>
      <c r="B16" s="88"/>
      <c r="C16" s="89"/>
      <c r="D16" s="90"/>
      <c r="E16" s="91"/>
      <c r="F16" s="92"/>
      <c r="G16" s="93">
        <f t="shared" si="17"/>
        <v>0</v>
      </c>
      <c r="H16" s="94" t="str">
        <f t="shared" si="0"/>
        <v/>
      </c>
      <c r="I16" s="95" t="str">
        <f t="shared" si="1"/>
        <v/>
      </c>
      <c r="J16" s="95" t="str">
        <f t="shared" si="2"/>
        <v/>
      </c>
      <c r="K16" s="95" t="str">
        <f t="shared" si="3"/>
        <v/>
      </c>
      <c r="L16" s="95" t="str">
        <f t="shared" si="4"/>
        <v/>
      </c>
      <c r="M16" s="95" t="str">
        <f t="shared" si="5"/>
        <v/>
      </c>
      <c r="N16" s="95" t="str">
        <f t="shared" si="6"/>
        <v/>
      </c>
      <c r="O16" s="95" t="str">
        <f t="shared" si="7"/>
        <v/>
      </c>
      <c r="P16" s="96" t="str">
        <f t="shared" si="8"/>
        <v/>
      </c>
      <c r="Q16" s="97" t="str">
        <f t="shared" si="9"/>
        <v/>
      </c>
      <c r="R16" s="98" t="str">
        <f t="shared" si="10"/>
        <v/>
      </c>
      <c r="S16" s="98" t="str">
        <f t="shared" si="11"/>
        <v/>
      </c>
      <c r="T16" s="98" t="str">
        <f t="shared" si="12"/>
        <v/>
      </c>
      <c r="U16" s="98" t="str">
        <f t="shared" si="13"/>
        <v/>
      </c>
      <c r="V16" s="98" t="str">
        <f t="shared" si="14"/>
        <v/>
      </c>
      <c r="W16" s="98" t="str">
        <f t="shared" si="15"/>
        <v/>
      </c>
      <c r="X16" s="99" t="str">
        <f t="shared" si="16"/>
        <v/>
      </c>
      <c r="Y16" s="47"/>
    </row>
    <row r="17" spans="1:25" ht="21" customHeight="1" x14ac:dyDescent="0.25">
      <c r="A17" s="87">
        <v>14</v>
      </c>
      <c r="B17" s="88"/>
      <c r="C17" s="89"/>
      <c r="D17" s="90"/>
      <c r="E17" s="91"/>
      <c r="F17" s="92"/>
      <c r="G17" s="93">
        <f t="shared" si="17"/>
        <v>0</v>
      </c>
      <c r="H17" s="94" t="str">
        <f t="shared" si="0"/>
        <v/>
      </c>
      <c r="I17" s="95" t="str">
        <f t="shared" si="1"/>
        <v/>
      </c>
      <c r="J17" s="95" t="str">
        <f t="shared" si="2"/>
        <v/>
      </c>
      <c r="K17" s="95" t="str">
        <f t="shared" si="3"/>
        <v/>
      </c>
      <c r="L17" s="95" t="str">
        <f t="shared" si="4"/>
        <v/>
      </c>
      <c r="M17" s="95" t="str">
        <f t="shared" si="5"/>
        <v/>
      </c>
      <c r="N17" s="95" t="str">
        <f t="shared" si="6"/>
        <v/>
      </c>
      <c r="O17" s="95" t="str">
        <f t="shared" si="7"/>
        <v/>
      </c>
      <c r="P17" s="96" t="str">
        <f t="shared" si="8"/>
        <v/>
      </c>
      <c r="Q17" s="97" t="str">
        <f t="shared" si="9"/>
        <v/>
      </c>
      <c r="R17" s="98" t="str">
        <f t="shared" si="10"/>
        <v/>
      </c>
      <c r="S17" s="98" t="str">
        <f t="shared" si="11"/>
        <v/>
      </c>
      <c r="T17" s="98" t="str">
        <f t="shared" si="12"/>
        <v/>
      </c>
      <c r="U17" s="98" t="str">
        <f t="shared" si="13"/>
        <v/>
      </c>
      <c r="V17" s="98" t="str">
        <f t="shared" si="14"/>
        <v/>
      </c>
      <c r="W17" s="98" t="str">
        <f t="shared" si="15"/>
        <v/>
      </c>
      <c r="X17" s="99" t="str">
        <f t="shared" si="16"/>
        <v/>
      </c>
      <c r="Y17" s="47"/>
    </row>
    <row r="18" spans="1:25" ht="21" customHeight="1" x14ac:dyDescent="0.25">
      <c r="A18" s="87">
        <v>15</v>
      </c>
      <c r="B18" s="88"/>
      <c r="C18" s="89"/>
      <c r="D18" s="90"/>
      <c r="E18" s="91"/>
      <c r="F18" s="92"/>
      <c r="G18" s="93">
        <f t="shared" si="17"/>
        <v>0</v>
      </c>
      <c r="H18" s="94" t="str">
        <f t="shared" si="0"/>
        <v/>
      </c>
      <c r="I18" s="95" t="str">
        <f t="shared" si="1"/>
        <v/>
      </c>
      <c r="J18" s="95" t="str">
        <f t="shared" si="2"/>
        <v/>
      </c>
      <c r="K18" s="95" t="str">
        <f t="shared" si="3"/>
        <v/>
      </c>
      <c r="L18" s="95" t="str">
        <f t="shared" si="4"/>
        <v/>
      </c>
      <c r="M18" s="95" t="str">
        <f t="shared" si="5"/>
        <v/>
      </c>
      <c r="N18" s="95" t="str">
        <f t="shared" si="6"/>
        <v/>
      </c>
      <c r="O18" s="95" t="str">
        <f t="shared" si="7"/>
        <v/>
      </c>
      <c r="P18" s="96" t="str">
        <f t="shared" si="8"/>
        <v/>
      </c>
      <c r="Q18" s="97" t="str">
        <f t="shared" si="9"/>
        <v/>
      </c>
      <c r="R18" s="98" t="str">
        <f t="shared" si="10"/>
        <v/>
      </c>
      <c r="S18" s="98" t="str">
        <f t="shared" si="11"/>
        <v/>
      </c>
      <c r="T18" s="98" t="str">
        <f t="shared" si="12"/>
        <v/>
      </c>
      <c r="U18" s="98" t="str">
        <f t="shared" si="13"/>
        <v/>
      </c>
      <c r="V18" s="98" t="str">
        <f t="shared" si="14"/>
        <v/>
      </c>
      <c r="W18" s="98" t="str">
        <f t="shared" si="15"/>
        <v/>
      </c>
      <c r="X18" s="99" t="str">
        <f t="shared" si="16"/>
        <v/>
      </c>
      <c r="Y18" s="47"/>
    </row>
    <row r="19" spans="1:25" ht="21" customHeight="1" x14ac:dyDescent="0.25">
      <c r="A19" s="87">
        <v>16</v>
      </c>
      <c r="B19" s="88"/>
      <c r="C19" s="89"/>
      <c r="D19" s="90"/>
      <c r="E19" s="91"/>
      <c r="F19" s="92"/>
      <c r="G19" s="93">
        <f t="shared" si="17"/>
        <v>0</v>
      </c>
      <c r="H19" s="94" t="str">
        <f t="shared" si="0"/>
        <v/>
      </c>
      <c r="I19" s="95" t="str">
        <f t="shared" si="1"/>
        <v/>
      </c>
      <c r="J19" s="95" t="str">
        <f t="shared" si="2"/>
        <v/>
      </c>
      <c r="K19" s="95" t="str">
        <f t="shared" si="3"/>
        <v/>
      </c>
      <c r="L19" s="95" t="str">
        <f t="shared" si="4"/>
        <v/>
      </c>
      <c r="M19" s="95" t="str">
        <f t="shared" si="5"/>
        <v/>
      </c>
      <c r="N19" s="95" t="str">
        <f t="shared" si="6"/>
        <v/>
      </c>
      <c r="O19" s="95" t="str">
        <f t="shared" si="7"/>
        <v/>
      </c>
      <c r="P19" s="96" t="str">
        <f t="shared" si="8"/>
        <v/>
      </c>
      <c r="Q19" s="97" t="str">
        <f t="shared" si="9"/>
        <v/>
      </c>
      <c r="R19" s="98" t="str">
        <f t="shared" si="10"/>
        <v/>
      </c>
      <c r="S19" s="98" t="str">
        <f t="shared" si="11"/>
        <v/>
      </c>
      <c r="T19" s="98" t="str">
        <f t="shared" si="12"/>
        <v/>
      </c>
      <c r="U19" s="98" t="str">
        <f t="shared" si="13"/>
        <v/>
      </c>
      <c r="V19" s="98" t="str">
        <f t="shared" si="14"/>
        <v/>
      </c>
      <c r="W19" s="98" t="str">
        <f t="shared" si="15"/>
        <v/>
      </c>
      <c r="X19" s="99" t="str">
        <f t="shared" si="16"/>
        <v/>
      </c>
      <c r="Y19" s="47"/>
    </row>
    <row r="20" spans="1:25" ht="21" customHeight="1" x14ac:dyDescent="0.25">
      <c r="A20" s="87">
        <v>17</v>
      </c>
      <c r="B20" s="88"/>
      <c r="C20" s="89"/>
      <c r="D20" s="90"/>
      <c r="E20" s="91"/>
      <c r="F20" s="92"/>
      <c r="G20" s="93">
        <f t="shared" si="17"/>
        <v>0</v>
      </c>
      <c r="H20" s="94" t="str">
        <f t="shared" si="0"/>
        <v/>
      </c>
      <c r="I20" s="95" t="str">
        <f t="shared" si="1"/>
        <v/>
      </c>
      <c r="J20" s="95" t="str">
        <f t="shared" si="2"/>
        <v/>
      </c>
      <c r="K20" s="95" t="str">
        <f t="shared" si="3"/>
        <v/>
      </c>
      <c r="L20" s="95" t="str">
        <f t="shared" si="4"/>
        <v/>
      </c>
      <c r="M20" s="95" t="str">
        <f t="shared" si="5"/>
        <v/>
      </c>
      <c r="N20" s="95" t="str">
        <f t="shared" si="6"/>
        <v/>
      </c>
      <c r="O20" s="95" t="str">
        <f t="shared" si="7"/>
        <v/>
      </c>
      <c r="P20" s="96" t="str">
        <f t="shared" si="8"/>
        <v/>
      </c>
      <c r="Q20" s="97" t="str">
        <f t="shared" si="9"/>
        <v/>
      </c>
      <c r="R20" s="98" t="str">
        <f t="shared" si="10"/>
        <v/>
      </c>
      <c r="S20" s="98" t="str">
        <f t="shared" si="11"/>
        <v/>
      </c>
      <c r="T20" s="98" t="str">
        <f t="shared" si="12"/>
        <v/>
      </c>
      <c r="U20" s="98" t="str">
        <f t="shared" si="13"/>
        <v/>
      </c>
      <c r="V20" s="98" t="str">
        <f t="shared" si="14"/>
        <v/>
      </c>
      <c r="W20" s="98" t="str">
        <f t="shared" si="15"/>
        <v/>
      </c>
      <c r="X20" s="99" t="str">
        <f t="shared" si="16"/>
        <v/>
      </c>
      <c r="Y20" s="47"/>
    </row>
    <row r="21" spans="1:25" ht="21" customHeight="1" x14ac:dyDescent="0.25">
      <c r="A21" s="87">
        <v>18</v>
      </c>
      <c r="B21" s="88"/>
      <c r="C21" s="89"/>
      <c r="D21" s="90"/>
      <c r="E21" s="91"/>
      <c r="F21" s="92"/>
      <c r="G21" s="93">
        <f t="shared" si="17"/>
        <v>0</v>
      </c>
      <c r="H21" s="94" t="str">
        <f t="shared" si="0"/>
        <v/>
      </c>
      <c r="I21" s="95" t="str">
        <f t="shared" si="1"/>
        <v/>
      </c>
      <c r="J21" s="95" t="str">
        <f t="shared" si="2"/>
        <v/>
      </c>
      <c r="K21" s="95" t="str">
        <f t="shared" si="3"/>
        <v/>
      </c>
      <c r="L21" s="95" t="str">
        <f t="shared" si="4"/>
        <v/>
      </c>
      <c r="M21" s="95" t="str">
        <f t="shared" si="5"/>
        <v/>
      </c>
      <c r="N21" s="95" t="str">
        <f t="shared" si="6"/>
        <v/>
      </c>
      <c r="O21" s="95" t="str">
        <f t="shared" si="7"/>
        <v/>
      </c>
      <c r="P21" s="96" t="str">
        <f t="shared" si="8"/>
        <v/>
      </c>
      <c r="Q21" s="97" t="str">
        <f t="shared" si="9"/>
        <v/>
      </c>
      <c r="R21" s="98" t="str">
        <f t="shared" si="10"/>
        <v/>
      </c>
      <c r="S21" s="98" t="str">
        <f t="shared" si="11"/>
        <v/>
      </c>
      <c r="T21" s="98" t="str">
        <f t="shared" si="12"/>
        <v/>
      </c>
      <c r="U21" s="98" t="str">
        <f t="shared" si="13"/>
        <v/>
      </c>
      <c r="V21" s="98" t="str">
        <f t="shared" si="14"/>
        <v/>
      </c>
      <c r="W21" s="98" t="str">
        <f t="shared" si="15"/>
        <v/>
      </c>
      <c r="X21" s="99" t="str">
        <f t="shared" si="16"/>
        <v/>
      </c>
      <c r="Y21" s="47"/>
    </row>
    <row r="22" spans="1:25" ht="21" customHeight="1" x14ac:dyDescent="0.25">
      <c r="A22" s="87">
        <v>19</v>
      </c>
      <c r="B22" s="88"/>
      <c r="C22" s="89"/>
      <c r="D22" s="90"/>
      <c r="E22" s="91"/>
      <c r="F22" s="92"/>
      <c r="G22" s="93">
        <f t="shared" si="17"/>
        <v>0</v>
      </c>
      <c r="H22" s="94" t="str">
        <f t="shared" si="0"/>
        <v/>
      </c>
      <c r="I22" s="95" t="str">
        <f t="shared" si="1"/>
        <v/>
      </c>
      <c r="J22" s="95" t="str">
        <f t="shared" si="2"/>
        <v/>
      </c>
      <c r="K22" s="95" t="str">
        <f t="shared" si="3"/>
        <v/>
      </c>
      <c r="L22" s="95" t="str">
        <f t="shared" si="4"/>
        <v/>
      </c>
      <c r="M22" s="95" t="str">
        <f t="shared" si="5"/>
        <v/>
      </c>
      <c r="N22" s="95" t="str">
        <f t="shared" si="6"/>
        <v/>
      </c>
      <c r="O22" s="95" t="str">
        <f t="shared" si="7"/>
        <v/>
      </c>
      <c r="P22" s="96" t="str">
        <f t="shared" si="8"/>
        <v/>
      </c>
      <c r="Q22" s="97" t="str">
        <f t="shared" si="9"/>
        <v/>
      </c>
      <c r="R22" s="98" t="str">
        <f t="shared" si="10"/>
        <v/>
      </c>
      <c r="S22" s="98" t="str">
        <f t="shared" si="11"/>
        <v/>
      </c>
      <c r="T22" s="98" t="str">
        <f t="shared" si="12"/>
        <v/>
      </c>
      <c r="U22" s="98" t="str">
        <f t="shared" si="13"/>
        <v/>
      </c>
      <c r="V22" s="98" t="str">
        <f t="shared" si="14"/>
        <v/>
      </c>
      <c r="W22" s="98" t="str">
        <f t="shared" si="15"/>
        <v/>
      </c>
      <c r="X22" s="99" t="str">
        <f t="shared" si="16"/>
        <v/>
      </c>
      <c r="Y22" s="47"/>
    </row>
    <row r="23" spans="1:25" ht="21" customHeight="1" x14ac:dyDescent="0.25">
      <c r="A23" s="87">
        <v>20</v>
      </c>
      <c r="B23" s="88"/>
      <c r="C23" s="89"/>
      <c r="D23" s="90"/>
      <c r="E23" s="91"/>
      <c r="F23" s="92"/>
      <c r="G23" s="93">
        <f t="shared" si="17"/>
        <v>0</v>
      </c>
      <c r="H23" s="94" t="str">
        <f t="shared" si="0"/>
        <v/>
      </c>
      <c r="I23" s="95" t="str">
        <f t="shared" si="1"/>
        <v/>
      </c>
      <c r="J23" s="95" t="str">
        <f t="shared" si="2"/>
        <v/>
      </c>
      <c r="K23" s="95" t="str">
        <f t="shared" si="3"/>
        <v/>
      </c>
      <c r="L23" s="95" t="str">
        <f t="shared" si="4"/>
        <v/>
      </c>
      <c r="M23" s="95" t="str">
        <f t="shared" si="5"/>
        <v/>
      </c>
      <c r="N23" s="95" t="str">
        <f t="shared" si="6"/>
        <v/>
      </c>
      <c r="O23" s="95" t="str">
        <f t="shared" si="7"/>
        <v/>
      </c>
      <c r="P23" s="96" t="str">
        <f t="shared" si="8"/>
        <v/>
      </c>
      <c r="Q23" s="97" t="str">
        <f t="shared" si="9"/>
        <v/>
      </c>
      <c r="R23" s="98" t="str">
        <f t="shared" si="10"/>
        <v/>
      </c>
      <c r="S23" s="98" t="str">
        <f t="shared" si="11"/>
        <v/>
      </c>
      <c r="T23" s="98" t="str">
        <f t="shared" si="12"/>
        <v/>
      </c>
      <c r="U23" s="98" t="str">
        <f t="shared" si="13"/>
        <v/>
      </c>
      <c r="V23" s="98" t="str">
        <f t="shared" si="14"/>
        <v/>
      </c>
      <c r="W23" s="98" t="str">
        <f t="shared" si="15"/>
        <v/>
      </c>
      <c r="X23" s="99" t="str">
        <f t="shared" si="16"/>
        <v/>
      </c>
      <c r="Y23" s="47"/>
    </row>
    <row r="24" spans="1:25" ht="21" customHeight="1" x14ac:dyDescent="0.25">
      <c r="A24" s="87">
        <v>21</v>
      </c>
      <c r="B24" s="88"/>
      <c r="C24" s="89"/>
      <c r="D24" s="90"/>
      <c r="E24" s="91"/>
      <c r="F24" s="92"/>
      <c r="G24" s="93">
        <f t="shared" si="17"/>
        <v>0</v>
      </c>
      <c r="H24" s="94" t="str">
        <f t="shared" si="0"/>
        <v/>
      </c>
      <c r="I24" s="95" t="str">
        <f t="shared" si="1"/>
        <v/>
      </c>
      <c r="J24" s="95" t="str">
        <f t="shared" si="2"/>
        <v/>
      </c>
      <c r="K24" s="95" t="str">
        <f t="shared" si="3"/>
        <v/>
      </c>
      <c r="L24" s="95" t="str">
        <f t="shared" si="4"/>
        <v/>
      </c>
      <c r="M24" s="95" t="str">
        <f t="shared" si="5"/>
        <v/>
      </c>
      <c r="N24" s="95" t="str">
        <f t="shared" si="6"/>
        <v/>
      </c>
      <c r="O24" s="95" t="str">
        <f t="shared" si="7"/>
        <v/>
      </c>
      <c r="P24" s="96" t="str">
        <f t="shared" si="8"/>
        <v/>
      </c>
      <c r="Q24" s="97" t="str">
        <f t="shared" si="9"/>
        <v/>
      </c>
      <c r="R24" s="98" t="str">
        <f t="shared" si="10"/>
        <v/>
      </c>
      <c r="S24" s="98" t="str">
        <f t="shared" si="11"/>
        <v/>
      </c>
      <c r="T24" s="98" t="str">
        <f t="shared" si="12"/>
        <v/>
      </c>
      <c r="U24" s="98" t="str">
        <f t="shared" si="13"/>
        <v/>
      </c>
      <c r="V24" s="98" t="str">
        <f t="shared" si="14"/>
        <v/>
      </c>
      <c r="W24" s="98" t="str">
        <f t="shared" si="15"/>
        <v/>
      </c>
      <c r="X24" s="99" t="str">
        <f t="shared" si="16"/>
        <v/>
      </c>
      <c r="Y24" s="47"/>
    </row>
    <row r="25" spans="1:25" ht="21" customHeight="1" x14ac:dyDescent="0.25">
      <c r="A25" s="87">
        <v>22</v>
      </c>
      <c r="B25" s="88"/>
      <c r="C25" s="89"/>
      <c r="D25" s="90"/>
      <c r="E25" s="91"/>
      <c r="F25" s="92"/>
      <c r="G25" s="93">
        <f t="shared" si="17"/>
        <v>0</v>
      </c>
      <c r="H25" s="94" t="str">
        <f t="shared" si="0"/>
        <v/>
      </c>
      <c r="I25" s="95" t="str">
        <f t="shared" si="1"/>
        <v/>
      </c>
      <c r="J25" s="95" t="str">
        <f t="shared" si="2"/>
        <v/>
      </c>
      <c r="K25" s="95" t="str">
        <f t="shared" si="3"/>
        <v/>
      </c>
      <c r="L25" s="95" t="str">
        <f t="shared" si="4"/>
        <v/>
      </c>
      <c r="M25" s="95" t="str">
        <f t="shared" si="5"/>
        <v/>
      </c>
      <c r="N25" s="95" t="str">
        <f t="shared" si="6"/>
        <v/>
      </c>
      <c r="O25" s="95" t="str">
        <f t="shared" si="7"/>
        <v/>
      </c>
      <c r="P25" s="96" t="str">
        <f t="shared" si="8"/>
        <v/>
      </c>
      <c r="Q25" s="97" t="str">
        <f t="shared" si="9"/>
        <v/>
      </c>
      <c r="R25" s="98" t="str">
        <f t="shared" si="10"/>
        <v/>
      </c>
      <c r="S25" s="98" t="str">
        <f t="shared" si="11"/>
        <v/>
      </c>
      <c r="T25" s="98" t="str">
        <f t="shared" si="12"/>
        <v/>
      </c>
      <c r="U25" s="98" t="str">
        <f t="shared" si="13"/>
        <v/>
      </c>
      <c r="V25" s="98" t="str">
        <f t="shared" si="14"/>
        <v/>
      </c>
      <c r="W25" s="98" t="str">
        <f t="shared" si="15"/>
        <v/>
      </c>
      <c r="X25" s="99" t="str">
        <f t="shared" si="16"/>
        <v/>
      </c>
      <c r="Y25" s="47"/>
    </row>
    <row r="26" spans="1:25" ht="21" customHeight="1" x14ac:dyDescent="0.25">
      <c r="A26" s="87">
        <v>23</v>
      </c>
      <c r="B26" s="88"/>
      <c r="C26" s="89"/>
      <c r="D26" s="90"/>
      <c r="E26" s="91"/>
      <c r="F26" s="92"/>
      <c r="G26" s="93">
        <f t="shared" si="17"/>
        <v>0</v>
      </c>
      <c r="H26" s="94" t="str">
        <f t="shared" si="0"/>
        <v/>
      </c>
      <c r="I26" s="95" t="str">
        <f t="shared" si="1"/>
        <v/>
      </c>
      <c r="J26" s="95" t="str">
        <f t="shared" si="2"/>
        <v/>
      </c>
      <c r="K26" s="95" t="str">
        <f t="shared" si="3"/>
        <v/>
      </c>
      <c r="L26" s="95" t="str">
        <f t="shared" si="4"/>
        <v/>
      </c>
      <c r="M26" s="95" t="str">
        <f t="shared" si="5"/>
        <v/>
      </c>
      <c r="N26" s="95" t="str">
        <f t="shared" si="6"/>
        <v/>
      </c>
      <c r="O26" s="95" t="str">
        <f t="shared" si="7"/>
        <v/>
      </c>
      <c r="P26" s="96" t="str">
        <f t="shared" si="8"/>
        <v/>
      </c>
      <c r="Q26" s="97" t="str">
        <f t="shared" si="9"/>
        <v/>
      </c>
      <c r="R26" s="98" t="str">
        <f t="shared" si="10"/>
        <v/>
      </c>
      <c r="S26" s="98" t="str">
        <f t="shared" si="11"/>
        <v/>
      </c>
      <c r="T26" s="98" t="str">
        <f t="shared" si="12"/>
        <v/>
      </c>
      <c r="U26" s="98" t="str">
        <f t="shared" si="13"/>
        <v/>
      </c>
      <c r="V26" s="98" t="str">
        <f t="shared" si="14"/>
        <v/>
      </c>
      <c r="W26" s="98" t="str">
        <f t="shared" si="15"/>
        <v/>
      </c>
      <c r="X26" s="99" t="str">
        <f t="shared" si="16"/>
        <v/>
      </c>
      <c r="Y26" s="47"/>
    </row>
    <row r="27" spans="1:25" ht="21" customHeight="1" x14ac:dyDescent="0.25">
      <c r="A27" s="87">
        <v>24</v>
      </c>
      <c r="B27" s="88"/>
      <c r="C27" s="89"/>
      <c r="D27" s="90"/>
      <c r="E27" s="91"/>
      <c r="F27" s="92"/>
      <c r="G27" s="93">
        <f t="shared" si="17"/>
        <v>0</v>
      </c>
      <c r="H27" s="94" t="str">
        <f t="shared" si="0"/>
        <v/>
      </c>
      <c r="I27" s="95" t="str">
        <f t="shared" si="1"/>
        <v/>
      </c>
      <c r="J27" s="95" t="str">
        <f t="shared" si="2"/>
        <v/>
      </c>
      <c r="K27" s="95" t="str">
        <f t="shared" si="3"/>
        <v/>
      </c>
      <c r="L27" s="95" t="str">
        <f t="shared" si="4"/>
        <v/>
      </c>
      <c r="M27" s="95" t="str">
        <f t="shared" si="5"/>
        <v/>
      </c>
      <c r="N27" s="95" t="str">
        <f t="shared" si="6"/>
        <v/>
      </c>
      <c r="O27" s="95" t="str">
        <f t="shared" si="7"/>
        <v/>
      </c>
      <c r="P27" s="96" t="str">
        <f t="shared" si="8"/>
        <v/>
      </c>
      <c r="Q27" s="97" t="str">
        <f t="shared" si="9"/>
        <v/>
      </c>
      <c r="R27" s="98" t="str">
        <f t="shared" si="10"/>
        <v/>
      </c>
      <c r="S27" s="98" t="str">
        <f t="shared" si="11"/>
        <v/>
      </c>
      <c r="T27" s="98" t="str">
        <f t="shared" si="12"/>
        <v/>
      </c>
      <c r="U27" s="98" t="str">
        <f t="shared" si="13"/>
        <v/>
      </c>
      <c r="V27" s="98" t="str">
        <f t="shared" si="14"/>
        <v/>
      </c>
      <c r="W27" s="98" t="str">
        <f t="shared" si="15"/>
        <v/>
      </c>
      <c r="X27" s="99" t="str">
        <f t="shared" si="16"/>
        <v/>
      </c>
      <c r="Y27" s="47"/>
    </row>
    <row r="28" spans="1:25" ht="21" customHeight="1" x14ac:dyDescent="0.25">
      <c r="A28" s="87">
        <v>25</v>
      </c>
      <c r="B28" s="88"/>
      <c r="C28" s="89"/>
      <c r="D28" s="90"/>
      <c r="E28" s="91"/>
      <c r="F28" s="92"/>
      <c r="G28" s="93">
        <f t="shared" si="17"/>
        <v>0</v>
      </c>
      <c r="H28" s="94" t="str">
        <f t="shared" si="0"/>
        <v/>
      </c>
      <c r="I28" s="95" t="str">
        <f t="shared" si="1"/>
        <v/>
      </c>
      <c r="J28" s="95" t="str">
        <f t="shared" si="2"/>
        <v/>
      </c>
      <c r="K28" s="95" t="str">
        <f t="shared" si="3"/>
        <v/>
      </c>
      <c r="L28" s="95" t="str">
        <f t="shared" si="4"/>
        <v/>
      </c>
      <c r="M28" s="95" t="str">
        <f t="shared" si="5"/>
        <v/>
      </c>
      <c r="N28" s="95" t="str">
        <f t="shared" si="6"/>
        <v/>
      </c>
      <c r="O28" s="95" t="str">
        <f t="shared" si="7"/>
        <v/>
      </c>
      <c r="P28" s="96" t="str">
        <f t="shared" si="8"/>
        <v/>
      </c>
      <c r="Q28" s="97" t="str">
        <f t="shared" si="9"/>
        <v/>
      </c>
      <c r="R28" s="98" t="str">
        <f t="shared" si="10"/>
        <v/>
      </c>
      <c r="S28" s="98" t="str">
        <f t="shared" si="11"/>
        <v/>
      </c>
      <c r="T28" s="98" t="str">
        <f t="shared" si="12"/>
        <v/>
      </c>
      <c r="U28" s="98" t="str">
        <f t="shared" si="13"/>
        <v/>
      </c>
      <c r="V28" s="98" t="str">
        <f t="shared" si="14"/>
        <v/>
      </c>
      <c r="W28" s="98" t="str">
        <f t="shared" si="15"/>
        <v/>
      </c>
      <c r="X28" s="99" t="str">
        <f t="shared" si="16"/>
        <v/>
      </c>
      <c r="Y28" s="47"/>
    </row>
    <row r="29" spans="1:25" ht="21" customHeight="1" x14ac:dyDescent="0.25">
      <c r="A29" s="87">
        <v>26</v>
      </c>
      <c r="B29" s="88"/>
      <c r="C29" s="89"/>
      <c r="D29" s="90"/>
      <c r="E29" s="91"/>
      <c r="F29" s="92"/>
      <c r="G29" s="93">
        <f t="shared" si="17"/>
        <v>0</v>
      </c>
      <c r="H29" s="94" t="str">
        <f t="shared" si="0"/>
        <v/>
      </c>
      <c r="I29" s="95" t="str">
        <f t="shared" si="1"/>
        <v/>
      </c>
      <c r="J29" s="95" t="str">
        <f t="shared" si="2"/>
        <v/>
      </c>
      <c r="K29" s="95" t="str">
        <f t="shared" si="3"/>
        <v/>
      </c>
      <c r="L29" s="95" t="str">
        <f t="shared" si="4"/>
        <v/>
      </c>
      <c r="M29" s="95" t="str">
        <f t="shared" si="5"/>
        <v/>
      </c>
      <c r="N29" s="95" t="str">
        <f t="shared" si="6"/>
        <v/>
      </c>
      <c r="O29" s="95" t="str">
        <f t="shared" si="7"/>
        <v/>
      </c>
      <c r="P29" s="96" t="str">
        <f t="shared" si="8"/>
        <v/>
      </c>
      <c r="Q29" s="97" t="str">
        <f t="shared" si="9"/>
        <v/>
      </c>
      <c r="R29" s="98" t="str">
        <f t="shared" si="10"/>
        <v/>
      </c>
      <c r="S29" s="98" t="str">
        <f t="shared" si="11"/>
        <v/>
      </c>
      <c r="T29" s="98" t="str">
        <f t="shared" si="12"/>
        <v/>
      </c>
      <c r="U29" s="98" t="str">
        <f t="shared" si="13"/>
        <v/>
      </c>
      <c r="V29" s="98" t="str">
        <f t="shared" si="14"/>
        <v/>
      </c>
      <c r="W29" s="98" t="str">
        <f t="shared" si="15"/>
        <v/>
      </c>
      <c r="X29" s="99" t="str">
        <f t="shared" si="16"/>
        <v/>
      </c>
      <c r="Y29" s="47"/>
    </row>
    <row r="30" spans="1:25" ht="21" customHeight="1" x14ac:dyDescent="0.25">
      <c r="A30" s="87">
        <v>27</v>
      </c>
      <c r="B30" s="88"/>
      <c r="C30" s="89"/>
      <c r="D30" s="90"/>
      <c r="E30" s="91"/>
      <c r="F30" s="92"/>
      <c r="G30" s="93">
        <f t="shared" si="17"/>
        <v>0</v>
      </c>
      <c r="H30" s="94" t="str">
        <f t="shared" si="0"/>
        <v/>
      </c>
      <c r="I30" s="95" t="str">
        <f t="shared" si="1"/>
        <v/>
      </c>
      <c r="J30" s="95" t="str">
        <f t="shared" si="2"/>
        <v/>
      </c>
      <c r="K30" s="95" t="str">
        <f t="shared" si="3"/>
        <v/>
      </c>
      <c r="L30" s="95" t="str">
        <f t="shared" si="4"/>
        <v/>
      </c>
      <c r="M30" s="95" t="str">
        <f t="shared" si="5"/>
        <v/>
      </c>
      <c r="N30" s="95" t="str">
        <f t="shared" si="6"/>
        <v/>
      </c>
      <c r="O30" s="95" t="str">
        <f t="shared" si="7"/>
        <v/>
      </c>
      <c r="P30" s="96" t="str">
        <f t="shared" si="8"/>
        <v/>
      </c>
      <c r="Q30" s="97" t="str">
        <f t="shared" si="9"/>
        <v/>
      </c>
      <c r="R30" s="98" t="str">
        <f t="shared" si="10"/>
        <v/>
      </c>
      <c r="S30" s="98" t="str">
        <f t="shared" si="11"/>
        <v/>
      </c>
      <c r="T30" s="98" t="str">
        <f t="shared" si="12"/>
        <v/>
      </c>
      <c r="U30" s="98" t="str">
        <f t="shared" si="13"/>
        <v/>
      </c>
      <c r="V30" s="98" t="str">
        <f t="shared" si="14"/>
        <v/>
      </c>
      <c r="W30" s="98" t="str">
        <f t="shared" si="15"/>
        <v/>
      </c>
      <c r="X30" s="99" t="str">
        <f t="shared" si="16"/>
        <v/>
      </c>
      <c r="Y30" s="47"/>
    </row>
    <row r="31" spans="1:25" ht="21" customHeight="1" x14ac:dyDescent="0.25">
      <c r="A31" s="87">
        <v>28</v>
      </c>
      <c r="B31" s="88"/>
      <c r="C31" s="89"/>
      <c r="D31" s="90"/>
      <c r="E31" s="91"/>
      <c r="F31" s="92"/>
      <c r="G31" s="93">
        <f t="shared" si="17"/>
        <v>0</v>
      </c>
      <c r="H31" s="94" t="str">
        <f t="shared" si="0"/>
        <v/>
      </c>
      <c r="I31" s="95" t="str">
        <f t="shared" si="1"/>
        <v/>
      </c>
      <c r="J31" s="95" t="str">
        <f t="shared" si="2"/>
        <v/>
      </c>
      <c r="K31" s="95" t="str">
        <f t="shared" si="3"/>
        <v/>
      </c>
      <c r="L31" s="95" t="str">
        <f t="shared" si="4"/>
        <v/>
      </c>
      <c r="M31" s="95" t="str">
        <f t="shared" si="5"/>
        <v/>
      </c>
      <c r="N31" s="95" t="str">
        <f t="shared" si="6"/>
        <v/>
      </c>
      <c r="O31" s="95" t="str">
        <f t="shared" si="7"/>
        <v/>
      </c>
      <c r="P31" s="96" t="str">
        <f t="shared" si="8"/>
        <v/>
      </c>
      <c r="Q31" s="97" t="str">
        <f t="shared" si="9"/>
        <v/>
      </c>
      <c r="R31" s="98" t="str">
        <f t="shared" si="10"/>
        <v/>
      </c>
      <c r="S31" s="98" t="str">
        <f t="shared" si="11"/>
        <v/>
      </c>
      <c r="T31" s="98" t="str">
        <f t="shared" si="12"/>
        <v/>
      </c>
      <c r="U31" s="98" t="str">
        <f t="shared" si="13"/>
        <v/>
      </c>
      <c r="V31" s="98" t="str">
        <f t="shared" si="14"/>
        <v/>
      </c>
      <c r="W31" s="98" t="str">
        <f t="shared" si="15"/>
        <v/>
      </c>
      <c r="X31" s="99" t="str">
        <f t="shared" si="16"/>
        <v/>
      </c>
      <c r="Y31" s="47"/>
    </row>
    <row r="32" spans="1:25" ht="21" customHeight="1" x14ac:dyDescent="0.25">
      <c r="A32" s="87">
        <v>29</v>
      </c>
      <c r="B32" s="88"/>
      <c r="C32" s="89"/>
      <c r="D32" s="90"/>
      <c r="E32" s="91"/>
      <c r="F32" s="92"/>
      <c r="G32" s="93">
        <f t="shared" si="17"/>
        <v>0</v>
      </c>
      <c r="H32" s="94" t="str">
        <f t="shared" si="0"/>
        <v/>
      </c>
      <c r="I32" s="95" t="str">
        <f t="shared" si="1"/>
        <v/>
      </c>
      <c r="J32" s="95" t="str">
        <f t="shared" si="2"/>
        <v/>
      </c>
      <c r="K32" s="95" t="str">
        <f t="shared" si="3"/>
        <v/>
      </c>
      <c r="L32" s="95" t="str">
        <f t="shared" si="4"/>
        <v/>
      </c>
      <c r="M32" s="95" t="str">
        <f t="shared" si="5"/>
        <v/>
      </c>
      <c r="N32" s="95" t="str">
        <f t="shared" si="6"/>
        <v/>
      </c>
      <c r="O32" s="95" t="str">
        <f t="shared" si="7"/>
        <v/>
      </c>
      <c r="P32" s="96" t="str">
        <f t="shared" si="8"/>
        <v/>
      </c>
      <c r="Q32" s="97" t="str">
        <f t="shared" si="9"/>
        <v/>
      </c>
      <c r="R32" s="98" t="str">
        <f t="shared" si="10"/>
        <v/>
      </c>
      <c r="S32" s="98" t="str">
        <f t="shared" si="11"/>
        <v/>
      </c>
      <c r="T32" s="98" t="str">
        <f t="shared" si="12"/>
        <v/>
      </c>
      <c r="U32" s="98" t="str">
        <f t="shared" si="13"/>
        <v/>
      </c>
      <c r="V32" s="98" t="str">
        <f t="shared" si="14"/>
        <v/>
      </c>
      <c r="W32" s="98" t="str">
        <f t="shared" si="15"/>
        <v/>
      </c>
      <c r="X32" s="99" t="str">
        <f t="shared" si="16"/>
        <v/>
      </c>
      <c r="Y32" s="47"/>
    </row>
    <row r="33" spans="1:25" ht="21" customHeight="1" x14ac:dyDescent="0.25">
      <c r="A33" s="87">
        <v>30</v>
      </c>
      <c r="B33" s="88"/>
      <c r="C33" s="89"/>
      <c r="D33" s="90"/>
      <c r="E33" s="91"/>
      <c r="F33" s="92"/>
      <c r="G33" s="93">
        <f t="shared" si="17"/>
        <v>0</v>
      </c>
      <c r="H33" s="94" t="str">
        <f t="shared" si="0"/>
        <v/>
      </c>
      <c r="I33" s="95" t="str">
        <f t="shared" si="1"/>
        <v/>
      </c>
      <c r="J33" s="95" t="str">
        <f t="shared" si="2"/>
        <v/>
      </c>
      <c r="K33" s="95" t="str">
        <f t="shared" si="3"/>
        <v/>
      </c>
      <c r="L33" s="95" t="str">
        <f t="shared" si="4"/>
        <v/>
      </c>
      <c r="M33" s="95" t="str">
        <f t="shared" si="5"/>
        <v/>
      </c>
      <c r="N33" s="95" t="str">
        <f t="shared" si="6"/>
        <v/>
      </c>
      <c r="O33" s="95" t="str">
        <f t="shared" si="7"/>
        <v/>
      </c>
      <c r="P33" s="96" t="str">
        <f t="shared" si="8"/>
        <v/>
      </c>
      <c r="Q33" s="97" t="str">
        <f t="shared" si="9"/>
        <v/>
      </c>
      <c r="R33" s="98" t="str">
        <f t="shared" si="10"/>
        <v/>
      </c>
      <c r="S33" s="98" t="str">
        <f t="shared" si="11"/>
        <v/>
      </c>
      <c r="T33" s="98" t="str">
        <f t="shared" si="12"/>
        <v/>
      </c>
      <c r="U33" s="98" t="str">
        <f t="shared" si="13"/>
        <v/>
      </c>
      <c r="V33" s="98" t="str">
        <f t="shared" si="14"/>
        <v/>
      </c>
      <c r="W33" s="98" t="str">
        <f t="shared" si="15"/>
        <v/>
      </c>
      <c r="X33" s="99" t="str">
        <f t="shared" si="16"/>
        <v/>
      </c>
      <c r="Y33" s="47"/>
    </row>
    <row r="34" spans="1:25" ht="21" customHeight="1" x14ac:dyDescent="0.25">
      <c r="A34" s="87">
        <v>31</v>
      </c>
      <c r="B34" s="88"/>
      <c r="C34" s="89"/>
      <c r="D34" s="90"/>
      <c r="E34" s="91"/>
      <c r="F34" s="92"/>
      <c r="G34" s="93">
        <f t="shared" si="17"/>
        <v>0</v>
      </c>
      <c r="H34" s="94" t="str">
        <f t="shared" si="0"/>
        <v/>
      </c>
      <c r="I34" s="95" t="str">
        <f t="shared" si="1"/>
        <v/>
      </c>
      <c r="J34" s="95" t="str">
        <f t="shared" si="2"/>
        <v/>
      </c>
      <c r="K34" s="95" t="str">
        <f t="shared" si="3"/>
        <v/>
      </c>
      <c r="L34" s="95" t="str">
        <f t="shared" si="4"/>
        <v/>
      </c>
      <c r="M34" s="95" t="str">
        <f t="shared" si="5"/>
        <v/>
      </c>
      <c r="N34" s="95" t="str">
        <f t="shared" si="6"/>
        <v/>
      </c>
      <c r="O34" s="95" t="str">
        <f t="shared" si="7"/>
        <v/>
      </c>
      <c r="P34" s="96" t="str">
        <f t="shared" si="8"/>
        <v/>
      </c>
      <c r="Q34" s="97" t="str">
        <f t="shared" si="9"/>
        <v/>
      </c>
      <c r="R34" s="98" t="str">
        <f t="shared" si="10"/>
        <v/>
      </c>
      <c r="S34" s="98" t="str">
        <f t="shared" si="11"/>
        <v/>
      </c>
      <c r="T34" s="98" t="str">
        <f t="shared" si="12"/>
        <v/>
      </c>
      <c r="U34" s="98" t="str">
        <f t="shared" si="13"/>
        <v/>
      </c>
      <c r="V34" s="98" t="str">
        <f t="shared" si="14"/>
        <v/>
      </c>
      <c r="W34" s="98" t="str">
        <f t="shared" si="15"/>
        <v/>
      </c>
      <c r="X34" s="99" t="str">
        <f t="shared" si="16"/>
        <v/>
      </c>
      <c r="Y34" s="47"/>
    </row>
    <row r="35" spans="1:25" ht="21" customHeight="1" x14ac:dyDescent="0.25">
      <c r="A35" s="87">
        <v>32</v>
      </c>
      <c r="B35" s="88"/>
      <c r="C35" s="89"/>
      <c r="D35" s="90"/>
      <c r="E35" s="91"/>
      <c r="F35" s="92"/>
      <c r="G35" s="93">
        <f t="shared" si="17"/>
        <v>0</v>
      </c>
      <c r="H35" s="94" t="str">
        <f t="shared" si="0"/>
        <v/>
      </c>
      <c r="I35" s="95" t="str">
        <f t="shared" si="1"/>
        <v/>
      </c>
      <c r="J35" s="95" t="str">
        <f t="shared" si="2"/>
        <v/>
      </c>
      <c r="K35" s="95" t="str">
        <f t="shared" si="3"/>
        <v/>
      </c>
      <c r="L35" s="95" t="str">
        <f t="shared" si="4"/>
        <v/>
      </c>
      <c r="M35" s="95" t="str">
        <f t="shared" si="5"/>
        <v/>
      </c>
      <c r="N35" s="95" t="str">
        <f t="shared" si="6"/>
        <v/>
      </c>
      <c r="O35" s="95" t="str">
        <f t="shared" si="7"/>
        <v/>
      </c>
      <c r="P35" s="96" t="str">
        <f t="shared" si="8"/>
        <v/>
      </c>
      <c r="Q35" s="97" t="str">
        <f t="shared" si="9"/>
        <v/>
      </c>
      <c r="R35" s="98" t="str">
        <f t="shared" si="10"/>
        <v/>
      </c>
      <c r="S35" s="98" t="str">
        <f t="shared" si="11"/>
        <v/>
      </c>
      <c r="T35" s="98" t="str">
        <f t="shared" si="12"/>
        <v/>
      </c>
      <c r="U35" s="98" t="str">
        <f t="shared" si="13"/>
        <v/>
      </c>
      <c r="V35" s="98" t="str">
        <f t="shared" si="14"/>
        <v/>
      </c>
      <c r="W35" s="98" t="str">
        <f t="shared" si="15"/>
        <v/>
      </c>
      <c r="X35" s="99" t="str">
        <f t="shared" si="16"/>
        <v/>
      </c>
      <c r="Y35" s="47"/>
    </row>
    <row r="36" spans="1:25" ht="21" customHeight="1" x14ac:dyDescent="0.25">
      <c r="A36" s="87">
        <v>33</v>
      </c>
      <c r="B36" s="88"/>
      <c r="C36" s="89"/>
      <c r="D36" s="90"/>
      <c r="E36" s="91"/>
      <c r="F36" s="92"/>
      <c r="G36" s="93">
        <f t="shared" si="17"/>
        <v>0</v>
      </c>
      <c r="H36" s="94" t="str">
        <f t="shared" si="0"/>
        <v/>
      </c>
      <c r="I36" s="95" t="str">
        <f t="shared" si="1"/>
        <v/>
      </c>
      <c r="J36" s="95" t="str">
        <f t="shared" si="2"/>
        <v/>
      </c>
      <c r="K36" s="95" t="str">
        <f t="shared" si="3"/>
        <v/>
      </c>
      <c r="L36" s="95" t="str">
        <f t="shared" si="4"/>
        <v/>
      </c>
      <c r="M36" s="95" t="str">
        <f t="shared" si="5"/>
        <v/>
      </c>
      <c r="N36" s="95" t="str">
        <f t="shared" si="6"/>
        <v/>
      </c>
      <c r="O36" s="95" t="str">
        <f t="shared" si="7"/>
        <v/>
      </c>
      <c r="P36" s="96" t="str">
        <f t="shared" si="8"/>
        <v/>
      </c>
      <c r="Q36" s="97" t="str">
        <f t="shared" si="9"/>
        <v/>
      </c>
      <c r="R36" s="98" t="str">
        <f t="shared" si="10"/>
        <v/>
      </c>
      <c r="S36" s="98" t="str">
        <f t="shared" si="11"/>
        <v/>
      </c>
      <c r="T36" s="98" t="str">
        <f t="shared" si="12"/>
        <v/>
      </c>
      <c r="U36" s="98" t="str">
        <f t="shared" si="13"/>
        <v/>
      </c>
      <c r="V36" s="98" t="str">
        <f t="shared" si="14"/>
        <v/>
      </c>
      <c r="W36" s="98" t="str">
        <f t="shared" si="15"/>
        <v/>
      </c>
      <c r="X36" s="99" t="str">
        <f t="shared" si="16"/>
        <v/>
      </c>
      <c r="Y36" s="47"/>
    </row>
    <row r="37" spans="1:25" ht="21" customHeight="1" x14ac:dyDescent="0.25">
      <c r="A37" s="87">
        <v>34</v>
      </c>
      <c r="B37" s="88"/>
      <c r="C37" s="89"/>
      <c r="D37" s="90"/>
      <c r="E37" s="91"/>
      <c r="F37" s="92"/>
      <c r="G37" s="93">
        <f t="shared" si="17"/>
        <v>0</v>
      </c>
      <c r="H37" s="94" t="str">
        <f t="shared" si="0"/>
        <v/>
      </c>
      <c r="I37" s="95" t="str">
        <f t="shared" si="1"/>
        <v/>
      </c>
      <c r="J37" s="95" t="str">
        <f t="shared" si="2"/>
        <v/>
      </c>
      <c r="K37" s="95" t="str">
        <f t="shared" si="3"/>
        <v/>
      </c>
      <c r="L37" s="95" t="str">
        <f t="shared" si="4"/>
        <v/>
      </c>
      <c r="M37" s="95" t="str">
        <f t="shared" si="5"/>
        <v/>
      </c>
      <c r="N37" s="95" t="str">
        <f t="shared" si="6"/>
        <v/>
      </c>
      <c r="O37" s="95" t="str">
        <f t="shared" si="7"/>
        <v/>
      </c>
      <c r="P37" s="96" t="str">
        <f t="shared" si="8"/>
        <v/>
      </c>
      <c r="Q37" s="97" t="str">
        <f t="shared" si="9"/>
        <v/>
      </c>
      <c r="R37" s="98" t="str">
        <f t="shared" si="10"/>
        <v/>
      </c>
      <c r="S37" s="98" t="str">
        <f t="shared" si="11"/>
        <v/>
      </c>
      <c r="T37" s="98" t="str">
        <f t="shared" si="12"/>
        <v/>
      </c>
      <c r="U37" s="98" t="str">
        <f t="shared" si="13"/>
        <v/>
      </c>
      <c r="V37" s="98" t="str">
        <f t="shared" si="14"/>
        <v/>
      </c>
      <c r="W37" s="98" t="str">
        <f t="shared" si="15"/>
        <v/>
      </c>
      <c r="X37" s="99" t="str">
        <f t="shared" si="16"/>
        <v/>
      </c>
      <c r="Y37" s="47"/>
    </row>
    <row r="38" spans="1:25" ht="21" customHeight="1" x14ac:dyDescent="0.25">
      <c r="A38" s="87">
        <v>35</v>
      </c>
      <c r="B38" s="88"/>
      <c r="C38" s="89"/>
      <c r="D38" s="90"/>
      <c r="E38" s="91"/>
      <c r="F38" s="92"/>
      <c r="G38" s="93">
        <f t="shared" si="17"/>
        <v>0</v>
      </c>
      <c r="H38" s="94" t="str">
        <f t="shared" si="0"/>
        <v/>
      </c>
      <c r="I38" s="95" t="str">
        <f t="shared" si="1"/>
        <v/>
      </c>
      <c r="J38" s="95" t="str">
        <f t="shared" si="2"/>
        <v/>
      </c>
      <c r="K38" s="95" t="str">
        <f t="shared" si="3"/>
        <v/>
      </c>
      <c r="L38" s="95" t="str">
        <f t="shared" si="4"/>
        <v/>
      </c>
      <c r="M38" s="95" t="str">
        <f t="shared" si="5"/>
        <v/>
      </c>
      <c r="N38" s="95" t="str">
        <f t="shared" si="6"/>
        <v/>
      </c>
      <c r="O38" s="95" t="str">
        <f t="shared" si="7"/>
        <v/>
      </c>
      <c r="P38" s="96" t="str">
        <f t="shared" si="8"/>
        <v/>
      </c>
      <c r="Q38" s="97" t="str">
        <f t="shared" si="9"/>
        <v/>
      </c>
      <c r="R38" s="98" t="str">
        <f t="shared" si="10"/>
        <v/>
      </c>
      <c r="S38" s="98" t="str">
        <f t="shared" si="11"/>
        <v/>
      </c>
      <c r="T38" s="98" t="str">
        <f t="shared" si="12"/>
        <v/>
      </c>
      <c r="U38" s="98" t="str">
        <f t="shared" si="13"/>
        <v/>
      </c>
      <c r="V38" s="98" t="str">
        <f t="shared" si="14"/>
        <v/>
      </c>
      <c r="W38" s="98" t="str">
        <f t="shared" si="15"/>
        <v/>
      </c>
      <c r="X38" s="99" t="str">
        <f t="shared" si="16"/>
        <v/>
      </c>
      <c r="Y38" s="47"/>
    </row>
    <row r="39" spans="1:25" ht="21" customHeight="1" x14ac:dyDescent="0.25">
      <c r="A39" s="87">
        <v>36</v>
      </c>
      <c r="B39" s="88"/>
      <c r="C39" s="89"/>
      <c r="D39" s="90"/>
      <c r="E39" s="91"/>
      <c r="F39" s="92"/>
      <c r="G39" s="93">
        <f t="shared" si="17"/>
        <v>0</v>
      </c>
      <c r="H39" s="94" t="str">
        <f t="shared" si="0"/>
        <v/>
      </c>
      <c r="I39" s="95" t="str">
        <f t="shared" si="1"/>
        <v/>
      </c>
      <c r="J39" s="95" t="str">
        <f t="shared" si="2"/>
        <v/>
      </c>
      <c r="K39" s="95" t="str">
        <f t="shared" si="3"/>
        <v/>
      </c>
      <c r="L39" s="95" t="str">
        <f t="shared" si="4"/>
        <v/>
      </c>
      <c r="M39" s="95" t="str">
        <f t="shared" si="5"/>
        <v/>
      </c>
      <c r="N39" s="95" t="str">
        <f t="shared" si="6"/>
        <v/>
      </c>
      <c r="O39" s="95" t="str">
        <f t="shared" si="7"/>
        <v/>
      </c>
      <c r="P39" s="96" t="str">
        <f t="shared" si="8"/>
        <v/>
      </c>
      <c r="Q39" s="97" t="str">
        <f t="shared" si="9"/>
        <v/>
      </c>
      <c r="R39" s="98" t="str">
        <f t="shared" si="10"/>
        <v/>
      </c>
      <c r="S39" s="98" t="str">
        <f t="shared" si="11"/>
        <v/>
      </c>
      <c r="T39" s="98" t="str">
        <f t="shared" si="12"/>
        <v/>
      </c>
      <c r="U39" s="98" t="str">
        <f t="shared" si="13"/>
        <v/>
      </c>
      <c r="V39" s="98" t="str">
        <f t="shared" si="14"/>
        <v/>
      </c>
      <c r="W39" s="98" t="str">
        <f t="shared" si="15"/>
        <v/>
      </c>
      <c r="X39" s="99" t="str">
        <f t="shared" si="16"/>
        <v/>
      </c>
      <c r="Y39" s="47"/>
    </row>
    <row r="40" spans="1:25" ht="21" customHeight="1" x14ac:dyDescent="0.25">
      <c r="A40" s="87">
        <v>37</v>
      </c>
      <c r="B40" s="88"/>
      <c r="C40" s="89"/>
      <c r="D40" s="90"/>
      <c r="E40" s="91"/>
      <c r="F40" s="92"/>
      <c r="G40" s="93">
        <f t="shared" si="17"/>
        <v>0</v>
      </c>
      <c r="H40" s="94" t="str">
        <f t="shared" si="0"/>
        <v/>
      </c>
      <c r="I40" s="95" t="str">
        <f t="shared" si="1"/>
        <v/>
      </c>
      <c r="J40" s="95" t="str">
        <f t="shared" si="2"/>
        <v/>
      </c>
      <c r="K40" s="95" t="str">
        <f t="shared" si="3"/>
        <v/>
      </c>
      <c r="L40" s="95" t="str">
        <f t="shared" si="4"/>
        <v/>
      </c>
      <c r="M40" s="95" t="str">
        <f t="shared" si="5"/>
        <v/>
      </c>
      <c r="N40" s="95" t="str">
        <f t="shared" si="6"/>
        <v/>
      </c>
      <c r="O40" s="95" t="str">
        <f t="shared" si="7"/>
        <v/>
      </c>
      <c r="P40" s="96" t="str">
        <f t="shared" si="8"/>
        <v/>
      </c>
      <c r="Q40" s="97" t="str">
        <f t="shared" si="9"/>
        <v/>
      </c>
      <c r="R40" s="98" t="str">
        <f t="shared" si="10"/>
        <v/>
      </c>
      <c r="S40" s="98" t="str">
        <f t="shared" si="11"/>
        <v/>
      </c>
      <c r="T40" s="98" t="str">
        <f t="shared" si="12"/>
        <v/>
      </c>
      <c r="U40" s="98" t="str">
        <f t="shared" si="13"/>
        <v/>
      </c>
      <c r="V40" s="98" t="str">
        <f t="shared" si="14"/>
        <v/>
      </c>
      <c r="W40" s="98" t="str">
        <f t="shared" si="15"/>
        <v/>
      </c>
      <c r="X40" s="99" t="str">
        <f t="shared" si="16"/>
        <v/>
      </c>
      <c r="Y40" s="47"/>
    </row>
    <row r="41" spans="1:25" ht="21" customHeight="1" x14ac:dyDescent="0.25">
      <c r="A41" s="87">
        <v>38</v>
      </c>
      <c r="B41" s="88"/>
      <c r="C41" s="89"/>
      <c r="D41" s="90"/>
      <c r="E41" s="91"/>
      <c r="F41" s="92"/>
      <c r="G41" s="93">
        <f t="shared" si="17"/>
        <v>0</v>
      </c>
      <c r="H41" s="94" t="str">
        <f t="shared" si="0"/>
        <v/>
      </c>
      <c r="I41" s="95" t="str">
        <f t="shared" si="1"/>
        <v/>
      </c>
      <c r="J41" s="95" t="str">
        <f t="shared" si="2"/>
        <v/>
      </c>
      <c r="K41" s="95" t="str">
        <f t="shared" si="3"/>
        <v/>
      </c>
      <c r="L41" s="95" t="str">
        <f t="shared" si="4"/>
        <v/>
      </c>
      <c r="M41" s="95" t="str">
        <f t="shared" si="5"/>
        <v/>
      </c>
      <c r="N41" s="95" t="str">
        <f t="shared" si="6"/>
        <v/>
      </c>
      <c r="O41" s="95" t="str">
        <f t="shared" si="7"/>
        <v/>
      </c>
      <c r="P41" s="96" t="str">
        <f t="shared" si="8"/>
        <v/>
      </c>
      <c r="Q41" s="97" t="str">
        <f t="shared" si="9"/>
        <v/>
      </c>
      <c r="R41" s="98" t="str">
        <f t="shared" si="10"/>
        <v/>
      </c>
      <c r="S41" s="98" t="str">
        <f t="shared" si="11"/>
        <v/>
      </c>
      <c r="T41" s="98" t="str">
        <f t="shared" si="12"/>
        <v/>
      </c>
      <c r="U41" s="98" t="str">
        <f t="shared" si="13"/>
        <v/>
      </c>
      <c r="V41" s="98" t="str">
        <f t="shared" si="14"/>
        <v/>
      </c>
      <c r="W41" s="98" t="str">
        <f t="shared" si="15"/>
        <v/>
      </c>
      <c r="X41" s="99" t="str">
        <f t="shared" si="16"/>
        <v/>
      </c>
      <c r="Y41" s="47"/>
    </row>
    <row r="42" spans="1:25" ht="21" customHeight="1" x14ac:dyDescent="0.25">
      <c r="A42" s="87">
        <v>39</v>
      </c>
      <c r="B42" s="88"/>
      <c r="C42" s="89"/>
      <c r="D42" s="90"/>
      <c r="E42" s="91"/>
      <c r="F42" s="92"/>
      <c r="G42" s="93">
        <f t="shared" si="17"/>
        <v>0</v>
      </c>
      <c r="H42" s="94" t="str">
        <f t="shared" si="0"/>
        <v/>
      </c>
      <c r="I42" s="95" t="str">
        <f t="shared" si="1"/>
        <v/>
      </c>
      <c r="J42" s="95" t="str">
        <f t="shared" si="2"/>
        <v/>
      </c>
      <c r="K42" s="95" t="str">
        <f t="shared" si="3"/>
        <v/>
      </c>
      <c r="L42" s="95" t="str">
        <f t="shared" si="4"/>
        <v/>
      </c>
      <c r="M42" s="95" t="str">
        <f t="shared" si="5"/>
        <v/>
      </c>
      <c r="N42" s="95" t="str">
        <f t="shared" si="6"/>
        <v/>
      </c>
      <c r="O42" s="95" t="str">
        <f t="shared" si="7"/>
        <v/>
      </c>
      <c r="P42" s="96" t="str">
        <f t="shared" si="8"/>
        <v/>
      </c>
      <c r="Q42" s="97" t="str">
        <f t="shared" si="9"/>
        <v/>
      </c>
      <c r="R42" s="98" t="str">
        <f t="shared" si="10"/>
        <v/>
      </c>
      <c r="S42" s="98" t="str">
        <f t="shared" si="11"/>
        <v/>
      </c>
      <c r="T42" s="98" t="str">
        <f t="shared" si="12"/>
        <v/>
      </c>
      <c r="U42" s="98" t="str">
        <f t="shared" si="13"/>
        <v/>
      </c>
      <c r="V42" s="98" t="str">
        <f t="shared" si="14"/>
        <v/>
      </c>
      <c r="W42" s="98" t="str">
        <f t="shared" si="15"/>
        <v/>
      </c>
      <c r="X42" s="99" t="str">
        <f t="shared" si="16"/>
        <v/>
      </c>
      <c r="Y42" s="47"/>
    </row>
    <row r="43" spans="1:25" ht="21" customHeight="1" x14ac:dyDescent="0.25">
      <c r="A43" s="87">
        <v>40</v>
      </c>
      <c r="B43" s="88"/>
      <c r="C43" s="89"/>
      <c r="D43" s="90"/>
      <c r="E43" s="91"/>
      <c r="F43" s="92"/>
      <c r="G43" s="93">
        <f t="shared" si="17"/>
        <v>0</v>
      </c>
      <c r="H43" s="94" t="str">
        <f t="shared" si="0"/>
        <v/>
      </c>
      <c r="I43" s="95" t="str">
        <f t="shared" si="1"/>
        <v/>
      </c>
      <c r="J43" s="95" t="str">
        <f t="shared" si="2"/>
        <v/>
      </c>
      <c r="K43" s="95" t="str">
        <f t="shared" si="3"/>
        <v/>
      </c>
      <c r="L43" s="95" t="str">
        <f t="shared" si="4"/>
        <v/>
      </c>
      <c r="M43" s="95" t="str">
        <f t="shared" si="5"/>
        <v/>
      </c>
      <c r="N43" s="95" t="str">
        <f t="shared" si="6"/>
        <v/>
      </c>
      <c r="O43" s="95" t="str">
        <f t="shared" si="7"/>
        <v/>
      </c>
      <c r="P43" s="96" t="str">
        <f t="shared" si="8"/>
        <v/>
      </c>
      <c r="Q43" s="97" t="str">
        <f t="shared" si="9"/>
        <v/>
      </c>
      <c r="R43" s="98" t="str">
        <f t="shared" si="10"/>
        <v/>
      </c>
      <c r="S43" s="98" t="str">
        <f t="shared" si="11"/>
        <v/>
      </c>
      <c r="T43" s="98" t="str">
        <f t="shared" si="12"/>
        <v/>
      </c>
      <c r="U43" s="98" t="str">
        <f t="shared" si="13"/>
        <v/>
      </c>
      <c r="V43" s="98" t="str">
        <f t="shared" si="14"/>
        <v/>
      </c>
      <c r="W43" s="98" t="str">
        <f t="shared" si="15"/>
        <v/>
      </c>
      <c r="X43" s="99" t="str">
        <f t="shared" si="16"/>
        <v/>
      </c>
      <c r="Y43" s="47"/>
    </row>
    <row r="44" spans="1:25" ht="21" customHeight="1" x14ac:dyDescent="0.25">
      <c r="A44" s="87">
        <v>41</v>
      </c>
      <c r="B44" s="88"/>
      <c r="C44" s="89"/>
      <c r="D44" s="90"/>
      <c r="E44" s="91"/>
      <c r="F44" s="92"/>
      <c r="G44" s="93">
        <f t="shared" si="17"/>
        <v>0</v>
      </c>
      <c r="H44" s="94" t="str">
        <f t="shared" si="0"/>
        <v/>
      </c>
      <c r="I44" s="95" t="str">
        <f t="shared" si="1"/>
        <v/>
      </c>
      <c r="J44" s="95" t="str">
        <f t="shared" si="2"/>
        <v/>
      </c>
      <c r="K44" s="95" t="str">
        <f t="shared" si="3"/>
        <v/>
      </c>
      <c r="L44" s="95" t="str">
        <f t="shared" si="4"/>
        <v/>
      </c>
      <c r="M44" s="95" t="str">
        <f t="shared" si="5"/>
        <v/>
      </c>
      <c r="N44" s="95" t="str">
        <f t="shared" si="6"/>
        <v/>
      </c>
      <c r="O44" s="95" t="str">
        <f t="shared" si="7"/>
        <v/>
      </c>
      <c r="P44" s="96" t="str">
        <f t="shared" si="8"/>
        <v/>
      </c>
      <c r="Q44" s="97" t="str">
        <f t="shared" si="9"/>
        <v/>
      </c>
      <c r="R44" s="98" t="str">
        <f t="shared" si="10"/>
        <v/>
      </c>
      <c r="S44" s="98" t="str">
        <f t="shared" si="11"/>
        <v/>
      </c>
      <c r="T44" s="98" t="str">
        <f t="shared" si="12"/>
        <v/>
      </c>
      <c r="U44" s="98" t="str">
        <f t="shared" si="13"/>
        <v/>
      </c>
      <c r="V44" s="98" t="str">
        <f t="shared" si="14"/>
        <v/>
      </c>
      <c r="W44" s="98" t="str">
        <f t="shared" si="15"/>
        <v/>
      </c>
      <c r="X44" s="99" t="str">
        <f t="shared" si="16"/>
        <v/>
      </c>
      <c r="Y44" s="47"/>
    </row>
    <row r="45" spans="1:25" ht="21" customHeight="1" x14ac:dyDescent="0.25">
      <c r="A45" s="87">
        <v>42</v>
      </c>
      <c r="B45" s="88"/>
      <c r="C45" s="89"/>
      <c r="D45" s="90"/>
      <c r="E45" s="91"/>
      <c r="F45" s="92"/>
      <c r="G45" s="93">
        <f t="shared" si="17"/>
        <v>0</v>
      </c>
      <c r="H45" s="94" t="str">
        <f t="shared" si="0"/>
        <v/>
      </c>
      <c r="I45" s="95" t="str">
        <f t="shared" si="1"/>
        <v/>
      </c>
      <c r="J45" s="95" t="str">
        <f t="shared" si="2"/>
        <v/>
      </c>
      <c r="K45" s="95" t="str">
        <f t="shared" si="3"/>
        <v/>
      </c>
      <c r="L45" s="95" t="str">
        <f t="shared" si="4"/>
        <v/>
      </c>
      <c r="M45" s="95" t="str">
        <f t="shared" si="5"/>
        <v/>
      </c>
      <c r="N45" s="95" t="str">
        <f t="shared" si="6"/>
        <v/>
      </c>
      <c r="O45" s="95" t="str">
        <f t="shared" si="7"/>
        <v/>
      </c>
      <c r="P45" s="96" t="str">
        <f t="shared" si="8"/>
        <v/>
      </c>
      <c r="Q45" s="97" t="str">
        <f t="shared" si="9"/>
        <v/>
      </c>
      <c r="R45" s="98" t="str">
        <f t="shared" si="10"/>
        <v/>
      </c>
      <c r="S45" s="98" t="str">
        <f t="shared" si="11"/>
        <v/>
      </c>
      <c r="T45" s="98" t="str">
        <f t="shared" si="12"/>
        <v/>
      </c>
      <c r="U45" s="98" t="str">
        <f t="shared" si="13"/>
        <v/>
      </c>
      <c r="V45" s="98" t="str">
        <f t="shared" si="14"/>
        <v/>
      </c>
      <c r="W45" s="98" t="str">
        <f t="shared" si="15"/>
        <v/>
      </c>
      <c r="X45" s="99" t="str">
        <f t="shared" si="16"/>
        <v/>
      </c>
      <c r="Y45" s="47"/>
    </row>
    <row r="46" spans="1:25" ht="21" customHeight="1" x14ac:dyDescent="0.25">
      <c r="A46" s="87">
        <v>43</v>
      </c>
      <c r="B46" s="88"/>
      <c r="C46" s="89"/>
      <c r="D46" s="90"/>
      <c r="E46" s="91"/>
      <c r="F46" s="92"/>
      <c r="G46" s="93">
        <f t="shared" si="17"/>
        <v>0</v>
      </c>
      <c r="H46" s="94" t="str">
        <f t="shared" si="0"/>
        <v/>
      </c>
      <c r="I46" s="95" t="str">
        <f t="shared" si="1"/>
        <v/>
      </c>
      <c r="J46" s="95" t="str">
        <f t="shared" si="2"/>
        <v/>
      </c>
      <c r="K46" s="95" t="str">
        <f t="shared" si="3"/>
        <v/>
      </c>
      <c r="L46" s="95" t="str">
        <f t="shared" si="4"/>
        <v/>
      </c>
      <c r="M46" s="95" t="str">
        <f t="shared" si="5"/>
        <v/>
      </c>
      <c r="N46" s="95" t="str">
        <f t="shared" si="6"/>
        <v/>
      </c>
      <c r="O46" s="95" t="str">
        <f t="shared" si="7"/>
        <v/>
      </c>
      <c r="P46" s="96" t="str">
        <f t="shared" si="8"/>
        <v/>
      </c>
      <c r="Q46" s="97" t="str">
        <f t="shared" si="9"/>
        <v/>
      </c>
      <c r="R46" s="98" t="str">
        <f t="shared" si="10"/>
        <v/>
      </c>
      <c r="S46" s="98" t="str">
        <f t="shared" si="11"/>
        <v/>
      </c>
      <c r="T46" s="98" t="str">
        <f t="shared" si="12"/>
        <v/>
      </c>
      <c r="U46" s="98" t="str">
        <f t="shared" si="13"/>
        <v/>
      </c>
      <c r="V46" s="98" t="str">
        <f t="shared" si="14"/>
        <v/>
      </c>
      <c r="W46" s="98" t="str">
        <f t="shared" si="15"/>
        <v/>
      </c>
      <c r="X46" s="99" t="str">
        <f t="shared" si="16"/>
        <v/>
      </c>
      <c r="Y46" s="47"/>
    </row>
    <row r="47" spans="1:25" ht="21" customHeight="1" x14ac:dyDescent="0.25">
      <c r="A47" s="87">
        <v>43</v>
      </c>
      <c r="B47" s="88"/>
      <c r="C47" s="89"/>
      <c r="D47" s="90"/>
      <c r="E47" s="91"/>
      <c r="F47" s="92"/>
      <c r="G47" s="93">
        <f t="shared" si="17"/>
        <v>0</v>
      </c>
      <c r="H47" s="94" t="str">
        <f t="shared" si="0"/>
        <v/>
      </c>
      <c r="I47" s="95" t="str">
        <f t="shared" si="1"/>
        <v/>
      </c>
      <c r="J47" s="95" t="str">
        <f t="shared" si="2"/>
        <v/>
      </c>
      <c r="K47" s="95" t="str">
        <f t="shared" si="3"/>
        <v/>
      </c>
      <c r="L47" s="95" t="str">
        <f t="shared" si="4"/>
        <v/>
      </c>
      <c r="M47" s="95" t="str">
        <f t="shared" si="5"/>
        <v/>
      </c>
      <c r="N47" s="95" t="str">
        <f t="shared" ref="N47:N51" si="18">IF(UPPER(D47)="o",F47,"")</f>
        <v/>
      </c>
      <c r="O47" s="95" t="str">
        <f t="shared" si="7"/>
        <v/>
      </c>
      <c r="P47" s="96" t="str">
        <f t="shared" si="8"/>
        <v/>
      </c>
      <c r="Q47" s="97" t="str">
        <f t="shared" si="9"/>
        <v/>
      </c>
      <c r="R47" s="98" t="str">
        <f t="shared" si="10"/>
        <v/>
      </c>
      <c r="S47" s="98" t="str">
        <f t="shared" si="11"/>
        <v/>
      </c>
      <c r="T47" s="98" t="str">
        <f t="shared" si="12"/>
        <v/>
      </c>
      <c r="U47" s="98" t="str">
        <f t="shared" si="13"/>
        <v/>
      </c>
      <c r="V47" s="98" t="str">
        <f t="shared" si="14"/>
        <v/>
      </c>
      <c r="W47" s="98" t="str">
        <f t="shared" si="15"/>
        <v/>
      </c>
      <c r="X47" s="99" t="str">
        <f t="shared" si="16"/>
        <v/>
      </c>
      <c r="Y47" s="47"/>
    </row>
    <row r="48" spans="1:25" ht="21" customHeight="1" x14ac:dyDescent="0.25">
      <c r="A48" s="87">
        <v>44</v>
      </c>
      <c r="B48" s="88"/>
      <c r="C48" s="89"/>
      <c r="D48" s="90"/>
      <c r="E48" s="91"/>
      <c r="F48" s="92"/>
      <c r="G48" s="93">
        <f t="shared" si="17"/>
        <v>0</v>
      </c>
      <c r="H48" s="94" t="str">
        <f t="shared" si="0"/>
        <v/>
      </c>
      <c r="I48" s="95" t="str">
        <f t="shared" si="1"/>
        <v/>
      </c>
      <c r="J48" s="95" t="str">
        <f t="shared" si="2"/>
        <v/>
      </c>
      <c r="K48" s="95" t="str">
        <f t="shared" si="3"/>
        <v/>
      </c>
      <c r="L48" s="95" t="str">
        <f t="shared" si="4"/>
        <v/>
      </c>
      <c r="M48" s="95" t="str">
        <f t="shared" si="5"/>
        <v/>
      </c>
      <c r="N48" s="95" t="str">
        <f t="shared" si="18"/>
        <v/>
      </c>
      <c r="O48" s="95" t="str">
        <f t="shared" si="7"/>
        <v/>
      </c>
      <c r="P48" s="96" t="str">
        <f t="shared" si="8"/>
        <v/>
      </c>
      <c r="Q48" s="97" t="str">
        <f t="shared" si="9"/>
        <v/>
      </c>
      <c r="R48" s="98" t="str">
        <f t="shared" si="10"/>
        <v/>
      </c>
      <c r="S48" s="98" t="str">
        <f t="shared" si="11"/>
        <v/>
      </c>
      <c r="T48" s="98" t="str">
        <f t="shared" si="12"/>
        <v/>
      </c>
      <c r="U48" s="98" t="str">
        <f t="shared" si="13"/>
        <v/>
      </c>
      <c r="V48" s="98" t="str">
        <f t="shared" si="14"/>
        <v/>
      </c>
      <c r="W48" s="98" t="str">
        <f t="shared" si="15"/>
        <v/>
      </c>
      <c r="X48" s="99" t="str">
        <f t="shared" si="16"/>
        <v/>
      </c>
      <c r="Y48" s="47"/>
    </row>
    <row r="49" spans="1:25" ht="21" customHeight="1" x14ac:dyDescent="0.25">
      <c r="A49" s="87">
        <v>45</v>
      </c>
      <c r="B49" s="88"/>
      <c r="C49" s="89"/>
      <c r="D49" s="90"/>
      <c r="E49" s="91"/>
      <c r="F49" s="92"/>
      <c r="G49" s="93">
        <f t="shared" si="17"/>
        <v>0</v>
      </c>
      <c r="H49" s="94" t="str">
        <f t="shared" si="0"/>
        <v/>
      </c>
      <c r="I49" s="95" t="str">
        <f t="shared" si="1"/>
        <v/>
      </c>
      <c r="J49" s="95" t="str">
        <f t="shared" si="2"/>
        <v/>
      </c>
      <c r="K49" s="95" t="str">
        <f t="shared" si="3"/>
        <v/>
      </c>
      <c r="L49" s="95" t="str">
        <f t="shared" si="4"/>
        <v/>
      </c>
      <c r="M49" s="95" t="str">
        <f t="shared" si="5"/>
        <v/>
      </c>
      <c r="N49" s="95" t="str">
        <f t="shared" si="18"/>
        <v/>
      </c>
      <c r="O49" s="95" t="str">
        <f t="shared" si="7"/>
        <v/>
      </c>
      <c r="P49" s="96" t="str">
        <f t="shared" si="8"/>
        <v/>
      </c>
      <c r="Q49" s="97" t="str">
        <f t="shared" si="9"/>
        <v/>
      </c>
      <c r="R49" s="98" t="str">
        <f t="shared" si="10"/>
        <v/>
      </c>
      <c r="S49" s="98" t="str">
        <f t="shared" si="11"/>
        <v/>
      </c>
      <c r="T49" s="98" t="str">
        <f t="shared" si="12"/>
        <v/>
      </c>
      <c r="U49" s="98" t="str">
        <f t="shared" si="13"/>
        <v/>
      </c>
      <c r="V49" s="98" t="str">
        <f t="shared" si="14"/>
        <v/>
      </c>
      <c r="W49" s="98" t="str">
        <f t="shared" si="15"/>
        <v/>
      </c>
      <c r="X49" s="99" t="str">
        <f t="shared" si="16"/>
        <v/>
      </c>
      <c r="Y49" s="47"/>
    </row>
    <row r="50" spans="1:25" ht="21" customHeight="1" x14ac:dyDescent="0.25">
      <c r="A50" s="87">
        <v>46</v>
      </c>
      <c r="B50" s="88"/>
      <c r="C50" s="89"/>
      <c r="D50" s="90"/>
      <c r="E50" s="91"/>
      <c r="F50" s="92"/>
      <c r="G50" s="93">
        <f t="shared" si="17"/>
        <v>0</v>
      </c>
      <c r="H50" s="94" t="str">
        <f t="shared" si="0"/>
        <v/>
      </c>
      <c r="I50" s="95" t="str">
        <f t="shared" si="1"/>
        <v/>
      </c>
      <c r="J50" s="95" t="str">
        <f t="shared" si="2"/>
        <v/>
      </c>
      <c r="K50" s="95" t="str">
        <f t="shared" si="3"/>
        <v/>
      </c>
      <c r="L50" s="95" t="str">
        <f t="shared" si="4"/>
        <v/>
      </c>
      <c r="M50" s="95" t="str">
        <f t="shared" si="5"/>
        <v/>
      </c>
      <c r="N50" s="95" t="str">
        <f t="shared" si="18"/>
        <v/>
      </c>
      <c r="O50" s="95" t="str">
        <f t="shared" si="7"/>
        <v/>
      </c>
      <c r="P50" s="96" t="str">
        <f t="shared" si="8"/>
        <v/>
      </c>
      <c r="Q50" s="97" t="str">
        <f t="shared" si="9"/>
        <v/>
      </c>
      <c r="R50" s="98" t="str">
        <f t="shared" si="10"/>
        <v/>
      </c>
      <c r="S50" s="98" t="str">
        <f t="shared" si="11"/>
        <v/>
      </c>
      <c r="T50" s="98" t="str">
        <f t="shared" si="12"/>
        <v/>
      </c>
      <c r="U50" s="98" t="str">
        <f t="shared" si="13"/>
        <v/>
      </c>
      <c r="V50" s="98" t="str">
        <f t="shared" si="14"/>
        <v/>
      </c>
      <c r="W50" s="98" t="str">
        <f t="shared" si="15"/>
        <v/>
      </c>
      <c r="X50" s="99" t="str">
        <f t="shared" si="16"/>
        <v/>
      </c>
      <c r="Y50" s="47"/>
    </row>
    <row r="51" spans="1:25" ht="21" customHeight="1" x14ac:dyDescent="0.25">
      <c r="A51" s="87">
        <v>47</v>
      </c>
      <c r="B51" s="88"/>
      <c r="C51" s="89"/>
      <c r="D51" s="90"/>
      <c r="E51" s="91"/>
      <c r="F51" s="92"/>
      <c r="G51" s="93">
        <f t="shared" si="17"/>
        <v>0</v>
      </c>
      <c r="H51" s="94" t="str">
        <f t="shared" si="0"/>
        <v/>
      </c>
      <c r="I51" s="95" t="str">
        <f t="shared" si="1"/>
        <v/>
      </c>
      <c r="J51" s="95" t="str">
        <f t="shared" si="2"/>
        <v/>
      </c>
      <c r="K51" s="95" t="str">
        <f t="shared" si="3"/>
        <v/>
      </c>
      <c r="L51" s="95" t="str">
        <f t="shared" si="4"/>
        <v/>
      </c>
      <c r="M51" s="95" t="str">
        <f t="shared" si="5"/>
        <v/>
      </c>
      <c r="N51" s="95" t="str">
        <f t="shared" si="18"/>
        <v/>
      </c>
      <c r="O51" s="95" t="str">
        <f t="shared" si="7"/>
        <v/>
      </c>
      <c r="P51" s="96" t="str">
        <f t="shared" si="8"/>
        <v/>
      </c>
      <c r="Q51" s="97" t="str">
        <f t="shared" si="9"/>
        <v/>
      </c>
      <c r="R51" s="98" t="str">
        <f t="shared" si="10"/>
        <v/>
      </c>
      <c r="S51" s="98" t="str">
        <f t="shared" si="11"/>
        <v/>
      </c>
      <c r="T51" s="98" t="str">
        <f t="shared" si="12"/>
        <v/>
      </c>
      <c r="U51" s="98" t="str">
        <f t="shared" si="13"/>
        <v/>
      </c>
      <c r="V51" s="98" t="str">
        <f t="shared" si="14"/>
        <v/>
      </c>
      <c r="W51" s="98" t="str">
        <f t="shared" si="15"/>
        <v/>
      </c>
      <c r="X51" s="99" t="str">
        <f t="shared" si="16"/>
        <v/>
      </c>
      <c r="Y51" s="47"/>
    </row>
    <row r="52" spans="1:25" ht="21" customHeight="1" x14ac:dyDescent="0.25">
      <c r="A52" s="87">
        <v>48</v>
      </c>
      <c r="B52" s="88"/>
      <c r="C52" s="89"/>
      <c r="D52" s="90"/>
      <c r="E52" s="91"/>
      <c r="F52" s="92"/>
      <c r="G52" s="93">
        <f t="shared" si="17"/>
        <v>0</v>
      </c>
      <c r="H52" s="94" t="str">
        <f t="shared" si="0"/>
        <v/>
      </c>
      <c r="I52" s="95" t="str">
        <f t="shared" si="1"/>
        <v/>
      </c>
      <c r="J52" s="95" t="str">
        <f t="shared" si="2"/>
        <v/>
      </c>
      <c r="K52" s="95" t="str">
        <f t="shared" si="3"/>
        <v/>
      </c>
      <c r="L52" s="95" t="str">
        <f t="shared" si="4"/>
        <v/>
      </c>
      <c r="M52" s="95" t="str">
        <f t="shared" si="5"/>
        <v/>
      </c>
      <c r="N52" s="95" t="str">
        <f>IF(UPPER(D52)="o",F52,"")</f>
        <v/>
      </c>
      <c r="O52" s="95" t="str">
        <f t="shared" si="7"/>
        <v/>
      </c>
      <c r="P52" s="96" t="str">
        <f t="shared" si="8"/>
        <v/>
      </c>
      <c r="Q52" s="97" t="str">
        <f t="shared" si="9"/>
        <v/>
      </c>
      <c r="R52" s="98" t="str">
        <f t="shared" si="10"/>
        <v/>
      </c>
      <c r="S52" s="98" t="str">
        <f t="shared" si="11"/>
        <v/>
      </c>
      <c r="T52" s="98" t="str">
        <f t="shared" si="12"/>
        <v/>
      </c>
      <c r="U52" s="98" t="str">
        <f t="shared" si="13"/>
        <v/>
      </c>
      <c r="V52" s="98" t="str">
        <f t="shared" si="14"/>
        <v/>
      </c>
      <c r="W52" s="98" t="str">
        <f t="shared" si="15"/>
        <v/>
      </c>
      <c r="X52" s="99" t="str">
        <f t="shared" si="16"/>
        <v/>
      </c>
      <c r="Y52" s="47"/>
    </row>
    <row r="53" spans="1:25" ht="21" customHeight="1" thickBot="1" x14ac:dyDescent="0.3">
      <c r="A53" s="100"/>
      <c r="B53" s="101"/>
      <c r="C53" s="102" t="s">
        <v>8</v>
      </c>
      <c r="D53" s="103"/>
      <c r="E53" s="104">
        <f>SUM(E4:E52)</f>
        <v>0</v>
      </c>
      <c r="F53" s="105">
        <f>SUM(F4:F52)</f>
        <v>0</v>
      </c>
      <c r="G53" s="106">
        <f>G52</f>
        <v>0</v>
      </c>
      <c r="H53" s="107">
        <f t="shared" ref="H53:X53" si="19">SUM(H4:H52)</f>
        <v>0</v>
      </c>
      <c r="I53" s="108">
        <f t="shared" si="19"/>
        <v>0</v>
      </c>
      <c r="J53" s="108">
        <f t="shared" si="19"/>
        <v>0</v>
      </c>
      <c r="K53" s="108">
        <f t="shared" si="19"/>
        <v>0</v>
      </c>
      <c r="L53" s="108">
        <f t="shared" si="19"/>
        <v>0</v>
      </c>
      <c r="M53" s="108">
        <f t="shared" si="19"/>
        <v>0</v>
      </c>
      <c r="N53" s="108">
        <f t="shared" si="19"/>
        <v>0</v>
      </c>
      <c r="O53" s="108">
        <f t="shared" si="19"/>
        <v>0</v>
      </c>
      <c r="P53" s="109">
        <f t="shared" si="19"/>
        <v>0</v>
      </c>
      <c r="Q53" s="107">
        <f t="shared" si="19"/>
        <v>0</v>
      </c>
      <c r="R53" s="108">
        <f t="shared" si="19"/>
        <v>0</v>
      </c>
      <c r="S53" s="108">
        <f t="shared" si="19"/>
        <v>0</v>
      </c>
      <c r="T53" s="108">
        <f t="shared" si="19"/>
        <v>0</v>
      </c>
      <c r="U53" s="108">
        <f t="shared" si="19"/>
        <v>0</v>
      </c>
      <c r="V53" s="108">
        <f t="shared" si="19"/>
        <v>0</v>
      </c>
      <c r="W53" s="108">
        <f t="shared" si="19"/>
        <v>0</v>
      </c>
      <c r="X53" s="109">
        <f t="shared" si="19"/>
        <v>0</v>
      </c>
    </row>
    <row r="54" spans="1:25" ht="18" customHeight="1" x14ac:dyDescent="0.25">
      <c r="A54" s="110"/>
      <c r="B54" s="111"/>
      <c r="C54" s="110"/>
      <c r="D54" s="112"/>
      <c r="E54" s="113"/>
      <c r="F54" s="114" t="s">
        <v>15</v>
      </c>
      <c r="G54" s="115">
        <f>E53-F53</f>
        <v>0</v>
      </c>
      <c r="H54" s="116"/>
      <c r="I54" s="116"/>
      <c r="J54" s="116"/>
      <c r="K54" s="116"/>
      <c r="L54" s="116"/>
      <c r="M54" s="116"/>
      <c r="N54" s="116"/>
      <c r="O54" s="116"/>
      <c r="P54" s="116"/>
      <c r="Q54" s="116"/>
      <c r="R54" s="116"/>
      <c r="S54" s="116"/>
      <c r="T54" s="116"/>
      <c r="U54" s="116"/>
      <c r="V54" s="116"/>
      <c r="W54" s="116"/>
      <c r="X54" s="116"/>
    </row>
    <row r="55" spans="1:25" ht="18" customHeight="1" thickBot="1" x14ac:dyDescent="0.3">
      <c r="A55" s="289" t="s">
        <v>9</v>
      </c>
      <c r="B55" s="289"/>
      <c r="C55" s="289"/>
      <c r="D55" s="117"/>
      <c r="E55" s="290" t="s">
        <v>39</v>
      </c>
      <c r="F55" s="290"/>
      <c r="G55" s="118"/>
      <c r="H55" s="119"/>
      <c r="I55" s="119"/>
      <c r="J55" s="119"/>
      <c r="K55" s="119"/>
      <c r="L55" s="119"/>
      <c r="M55" s="119"/>
      <c r="N55" s="119"/>
      <c r="O55" s="119"/>
      <c r="P55" s="119"/>
      <c r="Q55" s="119"/>
      <c r="R55" s="119"/>
      <c r="S55" s="119"/>
      <c r="T55" s="119"/>
      <c r="U55" s="119"/>
      <c r="V55" s="119"/>
      <c r="W55" s="119"/>
      <c r="X55" s="119"/>
    </row>
    <row r="56" spans="1:25" ht="24.95" customHeight="1" x14ac:dyDescent="0.2">
      <c r="F56" s="17"/>
      <c r="W56" s="283" t="s">
        <v>138</v>
      </c>
      <c r="X56" s="284"/>
    </row>
    <row r="57" spans="1:25" ht="24.95" customHeight="1" thickBot="1" x14ac:dyDescent="0.25">
      <c r="H57" s="285" t="s">
        <v>133</v>
      </c>
      <c r="I57" s="286"/>
      <c r="J57" s="286"/>
      <c r="K57" s="286"/>
      <c r="L57" s="286"/>
      <c r="M57" s="286"/>
      <c r="N57" s="286"/>
      <c r="O57" s="286"/>
      <c r="P57" s="287"/>
      <c r="Q57" s="285" t="s">
        <v>134</v>
      </c>
      <c r="R57" s="286"/>
      <c r="S57" s="286"/>
      <c r="T57" s="286"/>
      <c r="U57" s="286"/>
      <c r="V57" s="286"/>
      <c r="W57" s="286"/>
      <c r="X57" s="288"/>
    </row>
    <row r="58" spans="1:25" ht="60" customHeight="1" thickBot="1" x14ac:dyDescent="0.25">
      <c r="A58" s="126" t="s">
        <v>135</v>
      </c>
      <c r="B58" s="68" t="s">
        <v>44</v>
      </c>
      <c r="C58" s="68" t="s">
        <v>68</v>
      </c>
      <c r="D58" s="68" t="s">
        <v>69</v>
      </c>
      <c r="E58" s="128" t="s">
        <v>136</v>
      </c>
      <c r="F58" s="128" t="s">
        <v>137</v>
      </c>
      <c r="G58" s="127" t="s">
        <v>63</v>
      </c>
      <c r="H58" s="129" t="s">
        <v>10</v>
      </c>
      <c r="I58" s="129" t="s">
        <v>11</v>
      </c>
      <c r="J58" s="129" t="s">
        <v>12</v>
      </c>
      <c r="K58" s="130" t="s">
        <v>120</v>
      </c>
      <c r="L58" s="129" t="s">
        <v>129</v>
      </c>
      <c r="M58" s="129" t="s">
        <v>13</v>
      </c>
      <c r="N58" s="129" t="s">
        <v>178</v>
      </c>
      <c r="O58" s="130" t="s">
        <v>82</v>
      </c>
      <c r="P58" s="130" t="s">
        <v>117</v>
      </c>
      <c r="Q58" s="130" t="s">
        <v>130</v>
      </c>
      <c r="R58" s="130" t="s">
        <v>121</v>
      </c>
      <c r="S58" s="131" t="s">
        <v>131</v>
      </c>
      <c r="T58" s="130" t="s">
        <v>53</v>
      </c>
      <c r="U58" s="130" t="s">
        <v>52</v>
      </c>
      <c r="V58" s="130" t="s">
        <v>51</v>
      </c>
      <c r="W58" s="130" t="s">
        <v>114</v>
      </c>
      <c r="X58" s="132" t="s">
        <v>82</v>
      </c>
    </row>
    <row r="59" spans="1:25" ht="21" customHeight="1" x14ac:dyDescent="0.25">
      <c r="A59" s="138"/>
      <c r="B59" s="137"/>
      <c r="C59" s="136"/>
      <c r="D59" s="135"/>
      <c r="E59" s="121">
        <f>E53</f>
        <v>0</v>
      </c>
      <c r="F59" s="122">
        <f>F53</f>
        <v>0</v>
      </c>
      <c r="G59" s="80">
        <f>E59-F59</f>
        <v>0</v>
      </c>
      <c r="H59" s="81" t="str">
        <f>IF(OR($D59="p",$D59="pb"),$F59,"")</f>
        <v/>
      </c>
      <c r="I59" s="82" t="str">
        <f>IF(OR($D59="m",$D59="mb"),$F59,"")</f>
        <v/>
      </c>
      <c r="J59" s="82" t="str">
        <f>IF(OR($D59="s",$D59="sb"),$F59,"")</f>
        <v/>
      </c>
      <c r="K59" s="82" t="str">
        <f>IF(OR($D59="d",$D59="db"),$F59,"")</f>
        <v/>
      </c>
      <c r="L59" s="82" t="str">
        <f>IF(UPPER(D59)="c",F59,"")</f>
        <v/>
      </c>
      <c r="M59" s="82" t="str">
        <f>IF(OR($D59="u",$D59="ub"),$F59,"")</f>
        <v/>
      </c>
      <c r="N59" s="82" t="str">
        <f>IF(UPPER(D59)="o",F59,"")</f>
        <v/>
      </c>
      <c r="O59" s="82" t="str">
        <f>IF(UPPER(D59)="pv",F59,"")</f>
        <v/>
      </c>
      <c r="P59" s="83" t="str">
        <f>IF(IFERROR(SEARCH("b",D59),FALSE),F59,"")</f>
        <v/>
      </c>
      <c r="Q59" s="84" t="str">
        <f>IF(UPPER(D59)="ph",E59,"")</f>
        <v/>
      </c>
      <c r="R59" s="85" t="str">
        <f>IF(UPPER(D59)="puu",E59,"")</f>
        <v/>
      </c>
      <c r="S59" s="85" t="str">
        <f>IF(UPPER(D59)="pz",E59,"")</f>
        <v/>
      </c>
      <c r="T59" s="85" t="str">
        <f>IF(UPPER(D59)="df",E59,"")</f>
        <v/>
      </c>
      <c r="U59" s="85" t="str">
        <f>IF(UPPER(D59)="dp",E59,"")</f>
        <v/>
      </c>
      <c r="V59" s="85" t="str">
        <f>IF(UPPER(D59)="dom",E59,"")</f>
        <v/>
      </c>
      <c r="W59" s="85" t="str">
        <f>IF(UPPER(D59)="doj",E59,"")</f>
        <v/>
      </c>
      <c r="X59" s="86" t="str">
        <f>IF(UPPER(D59)="pp",E59,"")</f>
        <v/>
      </c>
    </row>
    <row r="60" spans="1:25" ht="21" customHeight="1" x14ac:dyDescent="0.25">
      <c r="A60" s="87">
        <v>38</v>
      </c>
      <c r="B60" s="88"/>
      <c r="C60" s="89"/>
      <c r="D60" s="90"/>
      <c r="E60" s="139"/>
      <c r="F60" s="140"/>
      <c r="G60" s="93">
        <f>G59+(E60-F60)</f>
        <v>0</v>
      </c>
      <c r="H60" s="94" t="str">
        <f>IF(OR($D60="p",$D60="pb"),$F60,"")</f>
        <v/>
      </c>
      <c r="I60" s="95" t="str">
        <f>IF(OR($D60="m",$D60="mb"),$F60,"")</f>
        <v/>
      </c>
      <c r="J60" s="95" t="str">
        <f>IF(OR($D60="s",$D60="sb"),$F60,"")</f>
        <v/>
      </c>
      <c r="K60" s="95" t="str">
        <f>IF(OR($D60="d",$D60="db"),$F60,"")</f>
        <v/>
      </c>
      <c r="L60" s="95" t="str">
        <f>IF(UPPER(D60)="c",F60,"")</f>
        <v/>
      </c>
      <c r="M60" s="95" t="str">
        <f>IF(OR($D60="u",$D60="ub"),$F60,"")</f>
        <v/>
      </c>
      <c r="N60" s="95" t="str">
        <f t="shared" ref="N60:N106" si="20">IF(UPPER(D60)="o",F60,"")</f>
        <v/>
      </c>
      <c r="O60" s="95" t="str">
        <f>IF(UPPER(D60)="pv",F60,"")</f>
        <v/>
      </c>
      <c r="P60" s="96" t="str">
        <f>IF(IFERROR(SEARCH("b",D60),FALSE),F60,"")</f>
        <v/>
      </c>
      <c r="Q60" s="97" t="str">
        <f t="shared" ref="Q60:Q107" si="21">IF(UPPER(D60)="ph",E60,"")</f>
        <v/>
      </c>
      <c r="R60" s="98" t="str">
        <f t="shared" ref="R60:R107" si="22">IF(UPPER(D60)="puu",E60,"")</f>
        <v/>
      </c>
      <c r="S60" s="98" t="str">
        <f t="shared" ref="S60:S107" si="23">IF(UPPER(D60)="pz",E60,"")</f>
        <v/>
      </c>
      <c r="T60" s="98" t="str">
        <f t="shared" ref="T60:T107" si="24">IF(UPPER(D60)="df",E60,"")</f>
        <v/>
      </c>
      <c r="U60" s="98" t="str">
        <f t="shared" ref="U60:U107" si="25">IF(UPPER(D60)="dp",E60,"")</f>
        <v/>
      </c>
      <c r="V60" s="98" t="str">
        <f t="shared" ref="V60:V107" si="26">IF(UPPER(D60)="dom",E60,"")</f>
        <v/>
      </c>
      <c r="W60" s="98" t="str">
        <f t="shared" ref="W60:W107" si="27">IF(UPPER(D60)="doj",E60,"")</f>
        <v/>
      </c>
      <c r="X60" s="99" t="str">
        <f t="shared" ref="X60:X107" si="28">IF(UPPER(D60)="pp",E60,"")</f>
        <v/>
      </c>
    </row>
    <row r="61" spans="1:25" ht="21" customHeight="1" x14ac:dyDescent="0.25">
      <c r="A61" s="87">
        <v>39</v>
      </c>
      <c r="B61" s="88"/>
      <c r="C61" s="89"/>
      <c r="D61" s="90"/>
      <c r="E61" s="139"/>
      <c r="F61" s="140"/>
      <c r="G61" s="93">
        <f t="shared" ref="G61:G107" si="29">G60+(E61-F61)</f>
        <v>0</v>
      </c>
      <c r="H61" s="94" t="str">
        <f t="shared" ref="H61:H107" si="30">IF(OR($D61="p",$D61="pb"),$F61,"")</f>
        <v/>
      </c>
      <c r="I61" s="95" t="str">
        <f t="shared" ref="I61:I107" si="31">IF(OR($D61="m",$D61="mb"),$F61,"")</f>
        <v/>
      </c>
      <c r="J61" s="95" t="str">
        <f t="shared" ref="J61:J107" si="32">IF(OR($D61="s",$D61="sb"),$F61,"")</f>
        <v/>
      </c>
      <c r="K61" s="95" t="str">
        <f t="shared" ref="K61:K107" si="33">IF(OR($D61="d",$D61="db"),$F61,"")</f>
        <v/>
      </c>
      <c r="L61" s="95" t="str">
        <f t="shared" ref="L61:L63" si="34">IF(UPPER(D61)="c",F61,"")</f>
        <v/>
      </c>
      <c r="M61" s="95" t="str">
        <f t="shared" ref="M61:M107" si="35">IF(OR($D61="u",$D61="ub"),$F61,"")</f>
        <v/>
      </c>
      <c r="N61" s="95" t="str">
        <f t="shared" si="20"/>
        <v/>
      </c>
      <c r="O61" s="95" t="str">
        <f t="shared" ref="O61:O63" si="36">IF(UPPER(D61)="pv",F61,"")</f>
        <v/>
      </c>
      <c r="P61" s="96" t="str">
        <f t="shared" ref="P61:P63" si="37">IF(IFERROR(SEARCH("b",D61),FALSE),F61,"")</f>
        <v/>
      </c>
      <c r="Q61" s="97" t="str">
        <f t="shared" si="21"/>
        <v/>
      </c>
      <c r="R61" s="98" t="str">
        <f t="shared" si="22"/>
        <v/>
      </c>
      <c r="S61" s="98" t="str">
        <f t="shared" si="23"/>
        <v/>
      </c>
      <c r="T61" s="98" t="str">
        <f t="shared" si="24"/>
        <v/>
      </c>
      <c r="U61" s="98" t="str">
        <f t="shared" si="25"/>
        <v/>
      </c>
      <c r="V61" s="98" t="str">
        <f t="shared" si="26"/>
        <v/>
      </c>
      <c r="W61" s="98" t="str">
        <f t="shared" si="27"/>
        <v/>
      </c>
      <c r="X61" s="99" t="str">
        <f t="shared" si="28"/>
        <v/>
      </c>
    </row>
    <row r="62" spans="1:25" ht="21" customHeight="1" x14ac:dyDescent="0.25">
      <c r="A62" s="87">
        <v>40</v>
      </c>
      <c r="B62" s="88"/>
      <c r="C62" s="89"/>
      <c r="D62" s="90"/>
      <c r="E62" s="139"/>
      <c r="F62" s="140"/>
      <c r="G62" s="93">
        <f t="shared" si="29"/>
        <v>0</v>
      </c>
      <c r="H62" s="94" t="str">
        <f t="shared" si="30"/>
        <v/>
      </c>
      <c r="I62" s="95" t="str">
        <f t="shared" si="31"/>
        <v/>
      </c>
      <c r="J62" s="95" t="str">
        <f t="shared" si="32"/>
        <v/>
      </c>
      <c r="K62" s="95" t="str">
        <f t="shared" si="33"/>
        <v/>
      </c>
      <c r="L62" s="95" t="str">
        <f t="shared" si="34"/>
        <v/>
      </c>
      <c r="M62" s="95" t="str">
        <f t="shared" si="35"/>
        <v/>
      </c>
      <c r="N62" s="95" t="str">
        <f t="shared" si="20"/>
        <v/>
      </c>
      <c r="O62" s="95" t="str">
        <f t="shared" si="36"/>
        <v/>
      </c>
      <c r="P62" s="96" t="str">
        <f t="shared" si="37"/>
        <v/>
      </c>
      <c r="Q62" s="97" t="str">
        <f t="shared" si="21"/>
        <v/>
      </c>
      <c r="R62" s="98" t="str">
        <f t="shared" si="22"/>
        <v/>
      </c>
      <c r="S62" s="98" t="str">
        <f t="shared" si="23"/>
        <v/>
      </c>
      <c r="T62" s="98" t="str">
        <f t="shared" si="24"/>
        <v/>
      </c>
      <c r="U62" s="98" t="str">
        <f t="shared" si="25"/>
        <v/>
      </c>
      <c r="V62" s="98" t="str">
        <f t="shared" si="26"/>
        <v/>
      </c>
      <c r="W62" s="98" t="str">
        <f t="shared" si="27"/>
        <v/>
      </c>
      <c r="X62" s="99" t="str">
        <f t="shared" si="28"/>
        <v/>
      </c>
    </row>
    <row r="63" spans="1:25" ht="21" customHeight="1" x14ac:dyDescent="0.25">
      <c r="A63" s="87">
        <v>41</v>
      </c>
      <c r="B63" s="88"/>
      <c r="C63" s="89"/>
      <c r="D63" s="90"/>
      <c r="E63" s="139"/>
      <c r="F63" s="140"/>
      <c r="G63" s="93">
        <f t="shared" si="29"/>
        <v>0</v>
      </c>
      <c r="H63" s="94" t="str">
        <f t="shared" si="30"/>
        <v/>
      </c>
      <c r="I63" s="95" t="str">
        <f t="shared" si="31"/>
        <v/>
      </c>
      <c r="J63" s="95" t="str">
        <f t="shared" si="32"/>
        <v/>
      </c>
      <c r="K63" s="95" t="str">
        <f t="shared" si="33"/>
        <v/>
      </c>
      <c r="L63" s="95" t="str">
        <f t="shared" si="34"/>
        <v/>
      </c>
      <c r="M63" s="95" t="str">
        <f t="shared" si="35"/>
        <v/>
      </c>
      <c r="N63" s="95" t="str">
        <f t="shared" si="20"/>
        <v/>
      </c>
      <c r="O63" s="95" t="str">
        <f t="shared" si="36"/>
        <v/>
      </c>
      <c r="P63" s="96" t="str">
        <f t="shared" si="37"/>
        <v/>
      </c>
      <c r="Q63" s="97" t="str">
        <f t="shared" si="21"/>
        <v/>
      </c>
      <c r="R63" s="98" t="str">
        <f t="shared" si="22"/>
        <v/>
      </c>
      <c r="S63" s="98" t="str">
        <f t="shared" si="23"/>
        <v/>
      </c>
      <c r="T63" s="98" t="str">
        <f t="shared" si="24"/>
        <v/>
      </c>
      <c r="U63" s="98" t="str">
        <f t="shared" si="25"/>
        <v/>
      </c>
      <c r="V63" s="98" t="str">
        <f t="shared" si="26"/>
        <v/>
      </c>
      <c r="W63" s="98" t="str">
        <f t="shared" si="27"/>
        <v/>
      </c>
      <c r="X63" s="99" t="str">
        <f t="shared" si="28"/>
        <v/>
      </c>
    </row>
    <row r="64" spans="1:25" ht="21" customHeight="1" x14ac:dyDescent="0.25">
      <c r="A64" s="87">
        <v>42</v>
      </c>
      <c r="B64" s="88"/>
      <c r="C64" s="89"/>
      <c r="D64" s="90"/>
      <c r="E64" s="139"/>
      <c r="F64" s="140"/>
      <c r="G64" s="93">
        <f t="shared" si="29"/>
        <v>0</v>
      </c>
      <c r="H64" s="94" t="str">
        <f t="shared" si="30"/>
        <v/>
      </c>
      <c r="I64" s="95" t="str">
        <f t="shared" si="31"/>
        <v/>
      </c>
      <c r="J64" s="95" t="str">
        <f t="shared" si="32"/>
        <v/>
      </c>
      <c r="K64" s="95" t="str">
        <f t="shared" si="33"/>
        <v/>
      </c>
      <c r="L64" s="95" t="str">
        <f t="shared" ref="L64:L107" si="38">IF(UPPER(D64)="c",F64,"")</f>
        <v/>
      </c>
      <c r="M64" s="95" t="str">
        <f t="shared" si="35"/>
        <v/>
      </c>
      <c r="N64" s="95" t="str">
        <f t="shared" si="20"/>
        <v/>
      </c>
      <c r="O64" s="95" t="str">
        <f t="shared" ref="O64:O107" si="39">IF(UPPER(D64)="pv",F64,"")</f>
        <v/>
      </c>
      <c r="P64" s="96" t="str">
        <f t="shared" ref="P64:P107" si="40">IF(IFERROR(SEARCH("b",D64),FALSE),F64,"")</f>
        <v/>
      </c>
      <c r="Q64" s="97" t="str">
        <f t="shared" si="21"/>
        <v/>
      </c>
      <c r="R64" s="98" t="str">
        <f t="shared" si="22"/>
        <v/>
      </c>
      <c r="S64" s="98" t="str">
        <f t="shared" si="23"/>
        <v/>
      </c>
      <c r="T64" s="98" t="str">
        <f t="shared" si="24"/>
        <v/>
      </c>
      <c r="U64" s="98" t="str">
        <f t="shared" si="25"/>
        <v/>
      </c>
      <c r="V64" s="98" t="str">
        <f t="shared" si="26"/>
        <v/>
      </c>
      <c r="W64" s="98" t="str">
        <f t="shared" si="27"/>
        <v/>
      </c>
      <c r="X64" s="99" t="str">
        <f t="shared" si="28"/>
        <v/>
      </c>
    </row>
    <row r="65" spans="1:24" ht="21" customHeight="1" x14ac:dyDescent="0.25">
      <c r="A65" s="87">
        <v>43</v>
      </c>
      <c r="B65" s="88"/>
      <c r="C65" s="89"/>
      <c r="D65" s="90"/>
      <c r="E65" s="139"/>
      <c r="F65" s="140"/>
      <c r="G65" s="93">
        <f t="shared" si="29"/>
        <v>0</v>
      </c>
      <c r="H65" s="94" t="str">
        <f t="shared" si="30"/>
        <v/>
      </c>
      <c r="I65" s="95" t="str">
        <f t="shared" si="31"/>
        <v/>
      </c>
      <c r="J65" s="95" t="str">
        <f t="shared" si="32"/>
        <v/>
      </c>
      <c r="K65" s="95" t="str">
        <f t="shared" si="33"/>
        <v/>
      </c>
      <c r="L65" s="95" t="str">
        <f t="shared" si="38"/>
        <v/>
      </c>
      <c r="M65" s="95" t="str">
        <f t="shared" si="35"/>
        <v/>
      </c>
      <c r="N65" s="95" t="str">
        <f t="shared" si="20"/>
        <v/>
      </c>
      <c r="O65" s="95" t="str">
        <f t="shared" si="39"/>
        <v/>
      </c>
      <c r="P65" s="96" t="str">
        <f t="shared" si="40"/>
        <v/>
      </c>
      <c r="Q65" s="97" t="str">
        <f t="shared" si="21"/>
        <v/>
      </c>
      <c r="R65" s="98" t="str">
        <f t="shared" si="22"/>
        <v/>
      </c>
      <c r="S65" s="98" t="str">
        <f t="shared" si="23"/>
        <v/>
      </c>
      <c r="T65" s="98" t="str">
        <f t="shared" si="24"/>
        <v/>
      </c>
      <c r="U65" s="98" t="str">
        <f t="shared" si="25"/>
        <v/>
      </c>
      <c r="V65" s="98" t="str">
        <f t="shared" si="26"/>
        <v/>
      </c>
      <c r="W65" s="98" t="str">
        <f t="shared" si="27"/>
        <v/>
      </c>
      <c r="X65" s="99" t="str">
        <f t="shared" si="28"/>
        <v/>
      </c>
    </row>
    <row r="66" spans="1:24" ht="21" customHeight="1" x14ac:dyDescent="0.25">
      <c r="A66" s="87">
        <v>44</v>
      </c>
      <c r="B66" s="88"/>
      <c r="C66" s="89"/>
      <c r="D66" s="90"/>
      <c r="E66" s="139"/>
      <c r="F66" s="140"/>
      <c r="G66" s="93">
        <f t="shared" si="29"/>
        <v>0</v>
      </c>
      <c r="H66" s="94" t="str">
        <f t="shared" si="30"/>
        <v/>
      </c>
      <c r="I66" s="95" t="str">
        <f t="shared" si="31"/>
        <v/>
      </c>
      <c r="J66" s="95" t="str">
        <f t="shared" si="32"/>
        <v/>
      </c>
      <c r="K66" s="95" t="str">
        <f t="shared" si="33"/>
        <v/>
      </c>
      <c r="L66" s="95" t="str">
        <f t="shared" si="38"/>
        <v/>
      </c>
      <c r="M66" s="95" t="str">
        <f t="shared" si="35"/>
        <v/>
      </c>
      <c r="N66" s="95" t="str">
        <f t="shared" si="20"/>
        <v/>
      </c>
      <c r="O66" s="95" t="str">
        <f t="shared" si="39"/>
        <v/>
      </c>
      <c r="P66" s="96" t="str">
        <f t="shared" si="40"/>
        <v/>
      </c>
      <c r="Q66" s="97" t="str">
        <f t="shared" si="21"/>
        <v/>
      </c>
      <c r="R66" s="98" t="str">
        <f t="shared" si="22"/>
        <v/>
      </c>
      <c r="S66" s="98" t="str">
        <f t="shared" si="23"/>
        <v/>
      </c>
      <c r="T66" s="98" t="str">
        <f t="shared" si="24"/>
        <v/>
      </c>
      <c r="U66" s="98" t="str">
        <f t="shared" si="25"/>
        <v/>
      </c>
      <c r="V66" s="98" t="str">
        <f t="shared" si="26"/>
        <v/>
      </c>
      <c r="W66" s="98" t="str">
        <f t="shared" si="27"/>
        <v/>
      </c>
      <c r="X66" s="99" t="str">
        <f t="shared" si="28"/>
        <v/>
      </c>
    </row>
    <row r="67" spans="1:24" ht="21" customHeight="1" x14ac:dyDescent="0.25">
      <c r="A67" s="87">
        <v>45</v>
      </c>
      <c r="B67" s="88"/>
      <c r="C67" s="89"/>
      <c r="D67" s="90"/>
      <c r="E67" s="139"/>
      <c r="F67" s="140"/>
      <c r="G67" s="93">
        <f t="shared" si="29"/>
        <v>0</v>
      </c>
      <c r="H67" s="94" t="str">
        <f t="shared" si="30"/>
        <v/>
      </c>
      <c r="I67" s="95" t="str">
        <f t="shared" si="31"/>
        <v/>
      </c>
      <c r="J67" s="95" t="str">
        <f t="shared" si="32"/>
        <v/>
      </c>
      <c r="K67" s="95" t="str">
        <f t="shared" si="33"/>
        <v/>
      </c>
      <c r="L67" s="95" t="str">
        <f t="shared" si="38"/>
        <v/>
      </c>
      <c r="M67" s="95" t="str">
        <f t="shared" si="35"/>
        <v/>
      </c>
      <c r="N67" s="95" t="str">
        <f t="shared" si="20"/>
        <v/>
      </c>
      <c r="O67" s="95" t="str">
        <f t="shared" si="39"/>
        <v/>
      </c>
      <c r="P67" s="96" t="str">
        <f t="shared" si="40"/>
        <v/>
      </c>
      <c r="Q67" s="97" t="str">
        <f t="shared" si="21"/>
        <v/>
      </c>
      <c r="R67" s="98" t="str">
        <f t="shared" si="22"/>
        <v/>
      </c>
      <c r="S67" s="98" t="str">
        <f t="shared" si="23"/>
        <v/>
      </c>
      <c r="T67" s="98" t="str">
        <f t="shared" si="24"/>
        <v/>
      </c>
      <c r="U67" s="98" t="str">
        <f t="shared" si="25"/>
        <v/>
      </c>
      <c r="V67" s="98" t="str">
        <f t="shared" si="26"/>
        <v/>
      </c>
      <c r="W67" s="98" t="str">
        <f t="shared" si="27"/>
        <v/>
      </c>
      <c r="X67" s="99" t="str">
        <f t="shared" si="28"/>
        <v/>
      </c>
    </row>
    <row r="68" spans="1:24" ht="21" customHeight="1" x14ac:dyDescent="0.25">
      <c r="A68" s="87">
        <v>46</v>
      </c>
      <c r="B68" s="88"/>
      <c r="C68" s="89"/>
      <c r="D68" s="90"/>
      <c r="E68" s="139"/>
      <c r="F68" s="140"/>
      <c r="G68" s="93">
        <f t="shared" si="29"/>
        <v>0</v>
      </c>
      <c r="H68" s="94" t="str">
        <f t="shared" si="30"/>
        <v/>
      </c>
      <c r="I68" s="95" t="str">
        <f t="shared" si="31"/>
        <v/>
      </c>
      <c r="J68" s="95" t="str">
        <f t="shared" si="32"/>
        <v/>
      </c>
      <c r="K68" s="95" t="str">
        <f t="shared" si="33"/>
        <v/>
      </c>
      <c r="L68" s="95" t="str">
        <f t="shared" si="38"/>
        <v/>
      </c>
      <c r="M68" s="95" t="str">
        <f t="shared" si="35"/>
        <v/>
      </c>
      <c r="N68" s="95" t="str">
        <f t="shared" si="20"/>
        <v/>
      </c>
      <c r="O68" s="95" t="str">
        <f t="shared" si="39"/>
        <v/>
      </c>
      <c r="P68" s="96" t="str">
        <f t="shared" si="40"/>
        <v/>
      </c>
      <c r="Q68" s="97" t="str">
        <f t="shared" si="21"/>
        <v/>
      </c>
      <c r="R68" s="98" t="str">
        <f t="shared" si="22"/>
        <v/>
      </c>
      <c r="S68" s="98" t="str">
        <f t="shared" si="23"/>
        <v/>
      </c>
      <c r="T68" s="98" t="str">
        <f t="shared" si="24"/>
        <v/>
      </c>
      <c r="U68" s="98" t="str">
        <f t="shared" si="25"/>
        <v/>
      </c>
      <c r="V68" s="98" t="str">
        <f t="shared" si="26"/>
        <v/>
      </c>
      <c r="W68" s="98" t="str">
        <f t="shared" si="27"/>
        <v/>
      </c>
      <c r="X68" s="99" t="str">
        <f t="shared" si="28"/>
        <v/>
      </c>
    </row>
    <row r="69" spans="1:24" ht="21" customHeight="1" x14ac:dyDescent="0.25">
      <c r="A69" s="87">
        <v>47</v>
      </c>
      <c r="B69" s="88"/>
      <c r="C69" s="89"/>
      <c r="D69" s="90"/>
      <c r="E69" s="139"/>
      <c r="F69" s="140"/>
      <c r="G69" s="93">
        <f t="shared" si="29"/>
        <v>0</v>
      </c>
      <c r="H69" s="94" t="str">
        <f t="shared" si="30"/>
        <v/>
      </c>
      <c r="I69" s="95" t="str">
        <f t="shared" si="31"/>
        <v/>
      </c>
      <c r="J69" s="95" t="str">
        <f t="shared" si="32"/>
        <v/>
      </c>
      <c r="K69" s="95" t="str">
        <f t="shared" si="33"/>
        <v/>
      </c>
      <c r="L69" s="95" t="str">
        <f t="shared" si="38"/>
        <v/>
      </c>
      <c r="M69" s="95" t="str">
        <f t="shared" si="35"/>
        <v/>
      </c>
      <c r="N69" s="95" t="str">
        <f t="shared" si="20"/>
        <v/>
      </c>
      <c r="O69" s="95" t="str">
        <f t="shared" si="39"/>
        <v/>
      </c>
      <c r="P69" s="96" t="str">
        <f t="shared" si="40"/>
        <v/>
      </c>
      <c r="Q69" s="97" t="str">
        <f t="shared" si="21"/>
        <v/>
      </c>
      <c r="R69" s="98" t="str">
        <f t="shared" si="22"/>
        <v/>
      </c>
      <c r="S69" s="98" t="str">
        <f t="shared" si="23"/>
        <v/>
      </c>
      <c r="T69" s="98" t="str">
        <f t="shared" si="24"/>
        <v/>
      </c>
      <c r="U69" s="98" t="str">
        <f t="shared" si="25"/>
        <v/>
      </c>
      <c r="V69" s="98" t="str">
        <f t="shared" si="26"/>
        <v/>
      </c>
      <c r="W69" s="98" t="str">
        <f t="shared" si="27"/>
        <v/>
      </c>
      <c r="X69" s="99" t="str">
        <f t="shared" si="28"/>
        <v/>
      </c>
    </row>
    <row r="70" spans="1:24" ht="21" customHeight="1" x14ac:dyDescent="0.25">
      <c r="A70" s="87">
        <v>48</v>
      </c>
      <c r="B70" s="88"/>
      <c r="C70" s="89"/>
      <c r="D70" s="90"/>
      <c r="E70" s="139"/>
      <c r="F70" s="140"/>
      <c r="G70" s="93">
        <f t="shared" si="29"/>
        <v>0</v>
      </c>
      <c r="H70" s="94" t="str">
        <f t="shared" si="30"/>
        <v/>
      </c>
      <c r="I70" s="95" t="str">
        <f t="shared" si="31"/>
        <v/>
      </c>
      <c r="J70" s="95" t="str">
        <f t="shared" si="32"/>
        <v/>
      </c>
      <c r="K70" s="95" t="str">
        <f t="shared" si="33"/>
        <v/>
      </c>
      <c r="L70" s="95" t="str">
        <f t="shared" si="38"/>
        <v/>
      </c>
      <c r="M70" s="95" t="str">
        <f t="shared" si="35"/>
        <v/>
      </c>
      <c r="N70" s="95" t="str">
        <f t="shared" si="20"/>
        <v/>
      </c>
      <c r="O70" s="95" t="str">
        <f t="shared" si="39"/>
        <v/>
      </c>
      <c r="P70" s="96" t="str">
        <f t="shared" si="40"/>
        <v/>
      </c>
      <c r="Q70" s="97" t="str">
        <f t="shared" si="21"/>
        <v/>
      </c>
      <c r="R70" s="98" t="str">
        <f t="shared" si="22"/>
        <v/>
      </c>
      <c r="S70" s="98" t="str">
        <f t="shared" si="23"/>
        <v/>
      </c>
      <c r="T70" s="98" t="str">
        <f t="shared" si="24"/>
        <v/>
      </c>
      <c r="U70" s="98" t="str">
        <f t="shared" si="25"/>
        <v/>
      </c>
      <c r="V70" s="98" t="str">
        <f t="shared" si="26"/>
        <v/>
      </c>
      <c r="W70" s="98" t="str">
        <f t="shared" si="27"/>
        <v/>
      </c>
      <c r="X70" s="99" t="str">
        <f t="shared" si="28"/>
        <v/>
      </c>
    </row>
    <row r="71" spans="1:24" ht="21" customHeight="1" x14ac:dyDescent="0.25">
      <c r="A71" s="87">
        <v>49</v>
      </c>
      <c r="B71" s="88"/>
      <c r="C71" s="89"/>
      <c r="D71" s="90"/>
      <c r="E71" s="139"/>
      <c r="F71" s="140"/>
      <c r="G71" s="93">
        <f t="shared" si="29"/>
        <v>0</v>
      </c>
      <c r="H71" s="94" t="str">
        <f t="shared" si="30"/>
        <v/>
      </c>
      <c r="I71" s="95" t="str">
        <f t="shared" si="31"/>
        <v/>
      </c>
      <c r="J71" s="95" t="str">
        <f t="shared" si="32"/>
        <v/>
      </c>
      <c r="K71" s="95" t="str">
        <f t="shared" si="33"/>
        <v/>
      </c>
      <c r="L71" s="95" t="str">
        <f t="shared" si="38"/>
        <v/>
      </c>
      <c r="M71" s="95" t="str">
        <f t="shared" si="35"/>
        <v/>
      </c>
      <c r="N71" s="95" t="str">
        <f t="shared" si="20"/>
        <v/>
      </c>
      <c r="O71" s="95" t="str">
        <f t="shared" si="39"/>
        <v/>
      </c>
      <c r="P71" s="96" t="str">
        <f t="shared" si="40"/>
        <v/>
      </c>
      <c r="Q71" s="97" t="str">
        <f t="shared" si="21"/>
        <v/>
      </c>
      <c r="R71" s="98" t="str">
        <f t="shared" si="22"/>
        <v/>
      </c>
      <c r="S71" s="98" t="str">
        <f t="shared" si="23"/>
        <v/>
      </c>
      <c r="T71" s="98" t="str">
        <f t="shared" si="24"/>
        <v/>
      </c>
      <c r="U71" s="98" t="str">
        <f t="shared" si="25"/>
        <v/>
      </c>
      <c r="V71" s="98" t="str">
        <f t="shared" si="26"/>
        <v/>
      </c>
      <c r="W71" s="98" t="str">
        <f t="shared" si="27"/>
        <v/>
      </c>
      <c r="X71" s="99" t="str">
        <f t="shared" si="28"/>
        <v/>
      </c>
    </row>
    <row r="72" spans="1:24" ht="21" customHeight="1" x14ac:dyDescent="0.25">
      <c r="A72" s="87">
        <v>50</v>
      </c>
      <c r="B72" s="88"/>
      <c r="C72" s="89"/>
      <c r="D72" s="90"/>
      <c r="E72" s="139"/>
      <c r="F72" s="140"/>
      <c r="G72" s="93">
        <f t="shared" si="29"/>
        <v>0</v>
      </c>
      <c r="H72" s="94" t="str">
        <f t="shared" si="30"/>
        <v/>
      </c>
      <c r="I72" s="95" t="str">
        <f t="shared" si="31"/>
        <v/>
      </c>
      <c r="J72" s="95" t="str">
        <f t="shared" si="32"/>
        <v/>
      </c>
      <c r="K72" s="95" t="str">
        <f t="shared" si="33"/>
        <v/>
      </c>
      <c r="L72" s="95" t="str">
        <f t="shared" si="38"/>
        <v/>
      </c>
      <c r="M72" s="95" t="str">
        <f t="shared" si="35"/>
        <v/>
      </c>
      <c r="N72" s="95" t="str">
        <f t="shared" si="20"/>
        <v/>
      </c>
      <c r="O72" s="95" t="str">
        <f t="shared" si="39"/>
        <v/>
      </c>
      <c r="P72" s="96" t="str">
        <f t="shared" si="40"/>
        <v/>
      </c>
      <c r="Q72" s="97" t="str">
        <f t="shared" si="21"/>
        <v/>
      </c>
      <c r="R72" s="98" t="str">
        <f t="shared" si="22"/>
        <v/>
      </c>
      <c r="S72" s="98" t="str">
        <f t="shared" si="23"/>
        <v/>
      </c>
      <c r="T72" s="98" t="str">
        <f t="shared" si="24"/>
        <v/>
      </c>
      <c r="U72" s="98" t="str">
        <f t="shared" si="25"/>
        <v/>
      </c>
      <c r="V72" s="98" t="str">
        <f t="shared" si="26"/>
        <v/>
      </c>
      <c r="W72" s="98" t="str">
        <f t="shared" si="27"/>
        <v/>
      </c>
      <c r="X72" s="99" t="str">
        <f t="shared" si="28"/>
        <v/>
      </c>
    </row>
    <row r="73" spans="1:24" ht="21" customHeight="1" x14ac:dyDescent="0.25">
      <c r="A73" s="87">
        <v>51</v>
      </c>
      <c r="B73" s="88"/>
      <c r="C73" s="89"/>
      <c r="D73" s="90"/>
      <c r="E73" s="139"/>
      <c r="F73" s="140"/>
      <c r="G73" s="93">
        <f t="shared" si="29"/>
        <v>0</v>
      </c>
      <c r="H73" s="94" t="str">
        <f t="shared" si="30"/>
        <v/>
      </c>
      <c r="I73" s="95" t="str">
        <f t="shared" si="31"/>
        <v/>
      </c>
      <c r="J73" s="95" t="str">
        <f t="shared" si="32"/>
        <v/>
      </c>
      <c r="K73" s="95" t="str">
        <f t="shared" si="33"/>
        <v/>
      </c>
      <c r="L73" s="95" t="str">
        <f t="shared" si="38"/>
        <v/>
      </c>
      <c r="M73" s="95" t="str">
        <f t="shared" si="35"/>
        <v/>
      </c>
      <c r="N73" s="95" t="str">
        <f t="shared" si="20"/>
        <v/>
      </c>
      <c r="O73" s="95" t="str">
        <f t="shared" si="39"/>
        <v/>
      </c>
      <c r="P73" s="96" t="str">
        <f t="shared" si="40"/>
        <v/>
      </c>
      <c r="Q73" s="97" t="str">
        <f t="shared" si="21"/>
        <v/>
      </c>
      <c r="R73" s="98" t="str">
        <f t="shared" si="22"/>
        <v/>
      </c>
      <c r="S73" s="98" t="str">
        <f t="shared" si="23"/>
        <v/>
      </c>
      <c r="T73" s="98" t="str">
        <f t="shared" si="24"/>
        <v/>
      </c>
      <c r="U73" s="98" t="str">
        <f t="shared" si="25"/>
        <v/>
      </c>
      <c r="V73" s="98" t="str">
        <f t="shared" si="26"/>
        <v/>
      </c>
      <c r="W73" s="98" t="str">
        <f t="shared" si="27"/>
        <v/>
      </c>
      <c r="X73" s="99" t="str">
        <f t="shared" si="28"/>
        <v/>
      </c>
    </row>
    <row r="74" spans="1:24" ht="21" customHeight="1" x14ac:dyDescent="0.25">
      <c r="A74" s="87">
        <v>52</v>
      </c>
      <c r="B74" s="88"/>
      <c r="C74" s="89"/>
      <c r="D74" s="90"/>
      <c r="E74" s="139"/>
      <c r="F74" s="140"/>
      <c r="G74" s="93">
        <f t="shared" si="29"/>
        <v>0</v>
      </c>
      <c r="H74" s="94" t="str">
        <f t="shared" si="30"/>
        <v/>
      </c>
      <c r="I74" s="95" t="str">
        <f t="shared" si="31"/>
        <v/>
      </c>
      <c r="J74" s="95" t="str">
        <f t="shared" si="32"/>
        <v/>
      </c>
      <c r="K74" s="95" t="str">
        <f t="shared" si="33"/>
        <v/>
      </c>
      <c r="L74" s="95" t="str">
        <f t="shared" si="38"/>
        <v/>
      </c>
      <c r="M74" s="95" t="str">
        <f t="shared" si="35"/>
        <v/>
      </c>
      <c r="N74" s="95" t="str">
        <f t="shared" si="20"/>
        <v/>
      </c>
      <c r="O74" s="95" t="str">
        <f t="shared" si="39"/>
        <v/>
      </c>
      <c r="P74" s="96" t="str">
        <f t="shared" si="40"/>
        <v/>
      </c>
      <c r="Q74" s="97" t="str">
        <f t="shared" si="21"/>
        <v/>
      </c>
      <c r="R74" s="98" t="str">
        <f t="shared" si="22"/>
        <v/>
      </c>
      <c r="S74" s="98" t="str">
        <f t="shared" si="23"/>
        <v/>
      </c>
      <c r="T74" s="98" t="str">
        <f t="shared" si="24"/>
        <v/>
      </c>
      <c r="U74" s="98" t="str">
        <f t="shared" si="25"/>
        <v/>
      </c>
      <c r="V74" s="98" t="str">
        <f t="shared" si="26"/>
        <v/>
      </c>
      <c r="W74" s="98" t="str">
        <f t="shared" si="27"/>
        <v/>
      </c>
      <c r="X74" s="99" t="str">
        <f t="shared" si="28"/>
        <v/>
      </c>
    </row>
    <row r="75" spans="1:24" ht="21" customHeight="1" x14ac:dyDescent="0.25">
      <c r="A75" s="87">
        <v>53</v>
      </c>
      <c r="B75" s="88"/>
      <c r="C75" s="89"/>
      <c r="D75" s="90"/>
      <c r="E75" s="139"/>
      <c r="F75" s="140"/>
      <c r="G75" s="93">
        <f t="shared" si="29"/>
        <v>0</v>
      </c>
      <c r="H75" s="94" t="str">
        <f t="shared" si="30"/>
        <v/>
      </c>
      <c r="I75" s="95" t="str">
        <f t="shared" si="31"/>
        <v/>
      </c>
      <c r="J75" s="95" t="str">
        <f t="shared" si="32"/>
        <v/>
      </c>
      <c r="K75" s="95" t="str">
        <f t="shared" si="33"/>
        <v/>
      </c>
      <c r="L75" s="95" t="str">
        <f t="shared" si="38"/>
        <v/>
      </c>
      <c r="M75" s="95" t="str">
        <f t="shared" si="35"/>
        <v/>
      </c>
      <c r="N75" s="95" t="str">
        <f t="shared" si="20"/>
        <v/>
      </c>
      <c r="O75" s="95" t="str">
        <f t="shared" si="39"/>
        <v/>
      </c>
      <c r="P75" s="96" t="str">
        <f t="shared" si="40"/>
        <v/>
      </c>
      <c r="Q75" s="97" t="str">
        <f t="shared" si="21"/>
        <v/>
      </c>
      <c r="R75" s="98" t="str">
        <f t="shared" si="22"/>
        <v/>
      </c>
      <c r="S75" s="98" t="str">
        <f t="shared" si="23"/>
        <v/>
      </c>
      <c r="T75" s="98" t="str">
        <f t="shared" si="24"/>
        <v/>
      </c>
      <c r="U75" s="98" t="str">
        <f t="shared" si="25"/>
        <v/>
      </c>
      <c r="V75" s="98" t="str">
        <f t="shared" si="26"/>
        <v/>
      </c>
      <c r="W75" s="98" t="str">
        <f t="shared" si="27"/>
        <v/>
      </c>
      <c r="X75" s="99" t="str">
        <f t="shared" si="28"/>
        <v/>
      </c>
    </row>
    <row r="76" spans="1:24" ht="21" customHeight="1" x14ac:dyDescent="0.25">
      <c r="A76" s="87">
        <v>54</v>
      </c>
      <c r="B76" s="88"/>
      <c r="C76" s="89"/>
      <c r="D76" s="90"/>
      <c r="E76" s="139"/>
      <c r="F76" s="140"/>
      <c r="G76" s="93">
        <f t="shared" si="29"/>
        <v>0</v>
      </c>
      <c r="H76" s="94" t="str">
        <f t="shared" si="30"/>
        <v/>
      </c>
      <c r="I76" s="95" t="str">
        <f t="shared" si="31"/>
        <v/>
      </c>
      <c r="J76" s="95" t="str">
        <f t="shared" si="32"/>
        <v/>
      </c>
      <c r="K76" s="95" t="str">
        <f t="shared" si="33"/>
        <v/>
      </c>
      <c r="L76" s="95" t="str">
        <f t="shared" si="38"/>
        <v/>
      </c>
      <c r="M76" s="95" t="str">
        <f t="shared" si="35"/>
        <v/>
      </c>
      <c r="N76" s="95" t="str">
        <f t="shared" si="20"/>
        <v/>
      </c>
      <c r="O76" s="95" t="str">
        <f t="shared" si="39"/>
        <v/>
      </c>
      <c r="P76" s="96" t="str">
        <f t="shared" si="40"/>
        <v/>
      </c>
      <c r="Q76" s="97" t="str">
        <f t="shared" si="21"/>
        <v/>
      </c>
      <c r="R76" s="98" t="str">
        <f t="shared" si="22"/>
        <v/>
      </c>
      <c r="S76" s="98" t="str">
        <f t="shared" si="23"/>
        <v/>
      </c>
      <c r="T76" s="98" t="str">
        <f t="shared" si="24"/>
        <v/>
      </c>
      <c r="U76" s="98" t="str">
        <f t="shared" si="25"/>
        <v/>
      </c>
      <c r="V76" s="98" t="str">
        <f t="shared" si="26"/>
        <v/>
      </c>
      <c r="W76" s="98" t="str">
        <f t="shared" si="27"/>
        <v/>
      </c>
      <c r="X76" s="99" t="str">
        <f t="shared" si="28"/>
        <v/>
      </c>
    </row>
    <row r="77" spans="1:24" ht="21" customHeight="1" x14ac:dyDescent="0.25">
      <c r="A77" s="87">
        <v>55</v>
      </c>
      <c r="B77" s="88"/>
      <c r="C77" s="89"/>
      <c r="D77" s="90"/>
      <c r="E77" s="139"/>
      <c r="F77" s="140"/>
      <c r="G77" s="93">
        <f t="shared" si="29"/>
        <v>0</v>
      </c>
      <c r="H77" s="94" t="str">
        <f t="shared" si="30"/>
        <v/>
      </c>
      <c r="I77" s="95" t="str">
        <f t="shared" si="31"/>
        <v/>
      </c>
      <c r="J77" s="95" t="str">
        <f t="shared" si="32"/>
        <v/>
      </c>
      <c r="K77" s="95" t="str">
        <f t="shared" si="33"/>
        <v/>
      </c>
      <c r="L77" s="95" t="str">
        <f t="shared" si="38"/>
        <v/>
      </c>
      <c r="M77" s="95" t="str">
        <f t="shared" si="35"/>
        <v/>
      </c>
      <c r="N77" s="95" t="str">
        <f t="shared" si="20"/>
        <v/>
      </c>
      <c r="O77" s="95" t="str">
        <f t="shared" si="39"/>
        <v/>
      </c>
      <c r="P77" s="96" t="str">
        <f t="shared" si="40"/>
        <v/>
      </c>
      <c r="Q77" s="97" t="str">
        <f t="shared" si="21"/>
        <v/>
      </c>
      <c r="R77" s="98" t="str">
        <f t="shared" si="22"/>
        <v/>
      </c>
      <c r="S77" s="98" t="str">
        <f t="shared" si="23"/>
        <v/>
      </c>
      <c r="T77" s="98" t="str">
        <f t="shared" si="24"/>
        <v/>
      </c>
      <c r="U77" s="98" t="str">
        <f t="shared" si="25"/>
        <v/>
      </c>
      <c r="V77" s="98" t="str">
        <f t="shared" si="26"/>
        <v/>
      </c>
      <c r="W77" s="98" t="str">
        <f t="shared" si="27"/>
        <v/>
      </c>
      <c r="X77" s="99" t="str">
        <f t="shared" si="28"/>
        <v/>
      </c>
    </row>
    <row r="78" spans="1:24" ht="21" customHeight="1" x14ac:dyDescent="0.25">
      <c r="A78" s="87">
        <v>56</v>
      </c>
      <c r="B78" s="88"/>
      <c r="C78" s="89"/>
      <c r="D78" s="90"/>
      <c r="E78" s="139"/>
      <c r="F78" s="140"/>
      <c r="G78" s="93">
        <f t="shared" si="29"/>
        <v>0</v>
      </c>
      <c r="H78" s="94" t="str">
        <f t="shared" si="30"/>
        <v/>
      </c>
      <c r="I78" s="95" t="str">
        <f t="shared" si="31"/>
        <v/>
      </c>
      <c r="J78" s="95" t="str">
        <f t="shared" si="32"/>
        <v/>
      </c>
      <c r="K78" s="95" t="str">
        <f t="shared" si="33"/>
        <v/>
      </c>
      <c r="L78" s="95" t="str">
        <f t="shared" si="38"/>
        <v/>
      </c>
      <c r="M78" s="95" t="str">
        <f t="shared" si="35"/>
        <v/>
      </c>
      <c r="N78" s="95" t="str">
        <f t="shared" si="20"/>
        <v/>
      </c>
      <c r="O78" s="95" t="str">
        <f t="shared" si="39"/>
        <v/>
      </c>
      <c r="P78" s="96" t="str">
        <f t="shared" si="40"/>
        <v/>
      </c>
      <c r="Q78" s="97" t="str">
        <f t="shared" si="21"/>
        <v/>
      </c>
      <c r="R78" s="98" t="str">
        <f t="shared" si="22"/>
        <v/>
      </c>
      <c r="S78" s="98" t="str">
        <f t="shared" si="23"/>
        <v/>
      </c>
      <c r="T78" s="98" t="str">
        <f t="shared" si="24"/>
        <v/>
      </c>
      <c r="U78" s="98" t="str">
        <f t="shared" si="25"/>
        <v/>
      </c>
      <c r="V78" s="98" t="str">
        <f t="shared" si="26"/>
        <v/>
      </c>
      <c r="W78" s="98" t="str">
        <f t="shared" si="27"/>
        <v/>
      </c>
      <c r="X78" s="99" t="str">
        <f t="shared" si="28"/>
        <v/>
      </c>
    </row>
    <row r="79" spans="1:24" ht="21" customHeight="1" x14ac:dyDescent="0.25">
      <c r="A79" s="87">
        <v>57</v>
      </c>
      <c r="B79" s="88"/>
      <c r="C79" s="89"/>
      <c r="D79" s="90"/>
      <c r="E79" s="139"/>
      <c r="F79" s="140"/>
      <c r="G79" s="93">
        <f t="shared" si="29"/>
        <v>0</v>
      </c>
      <c r="H79" s="94" t="str">
        <f t="shared" si="30"/>
        <v/>
      </c>
      <c r="I79" s="95" t="str">
        <f t="shared" si="31"/>
        <v/>
      </c>
      <c r="J79" s="95" t="str">
        <f t="shared" si="32"/>
        <v/>
      </c>
      <c r="K79" s="95" t="str">
        <f t="shared" si="33"/>
        <v/>
      </c>
      <c r="L79" s="95" t="str">
        <f t="shared" si="38"/>
        <v/>
      </c>
      <c r="M79" s="95" t="str">
        <f t="shared" si="35"/>
        <v/>
      </c>
      <c r="N79" s="95" t="str">
        <f t="shared" si="20"/>
        <v/>
      </c>
      <c r="O79" s="95" t="str">
        <f t="shared" si="39"/>
        <v/>
      </c>
      <c r="P79" s="96" t="str">
        <f t="shared" si="40"/>
        <v/>
      </c>
      <c r="Q79" s="97" t="str">
        <f t="shared" si="21"/>
        <v/>
      </c>
      <c r="R79" s="98" t="str">
        <f t="shared" si="22"/>
        <v/>
      </c>
      <c r="S79" s="98" t="str">
        <f t="shared" si="23"/>
        <v/>
      </c>
      <c r="T79" s="98" t="str">
        <f t="shared" si="24"/>
        <v/>
      </c>
      <c r="U79" s="98" t="str">
        <f t="shared" si="25"/>
        <v/>
      </c>
      <c r="V79" s="98" t="str">
        <f t="shared" si="26"/>
        <v/>
      </c>
      <c r="W79" s="98" t="str">
        <f t="shared" si="27"/>
        <v/>
      </c>
      <c r="X79" s="99" t="str">
        <f t="shared" si="28"/>
        <v/>
      </c>
    </row>
    <row r="80" spans="1:24" ht="21" customHeight="1" x14ac:dyDescent="0.25">
      <c r="A80" s="87">
        <v>58</v>
      </c>
      <c r="B80" s="88"/>
      <c r="C80" s="89"/>
      <c r="D80" s="90"/>
      <c r="E80" s="139"/>
      <c r="F80" s="140"/>
      <c r="G80" s="93">
        <f t="shared" si="29"/>
        <v>0</v>
      </c>
      <c r="H80" s="94" t="str">
        <f t="shared" si="30"/>
        <v/>
      </c>
      <c r="I80" s="95" t="str">
        <f t="shared" si="31"/>
        <v/>
      </c>
      <c r="J80" s="95" t="str">
        <f t="shared" si="32"/>
        <v/>
      </c>
      <c r="K80" s="95" t="str">
        <f t="shared" si="33"/>
        <v/>
      </c>
      <c r="L80" s="95" t="str">
        <f t="shared" si="38"/>
        <v/>
      </c>
      <c r="M80" s="95" t="str">
        <f t="shared" si="35"/>
        <v/>
      </c>
      <c r="N80" s="95" t="str">
        <f t="shared" si="20"/>
        <v/>
      </c>
      <c r="O80" s="95" t="str">
        <f t="shared" si="39"/>
        <v/>
      </c>
      <c r="P80" s="96" t="str">
        <f t="shared" si="40"/>
        <v/>
      </c>
      <c r="Q80" s="97" t="str">
        <f t="shared" si="21"/>
        <v/>
      </c>
      <c r="R80" s="98" t="str">
        <f t="shared" si="22"/>
        <v/>
      </c>
      <c r="S80" s="98" t="str">
        <f t="shared" si="23"/>
        <v/>
      </c>
      <c r="T80" s="98" t="str">
        <f t="shared" si="24"/>
        <v/>
      </c>
      <c r="U80" s="98" t="str">
        <f t="shared" si="25"/>
        <v/>
      </c>
      <c r="V80" s="98" t="str">
        <f t="shared" si="26"/>
        <v/>
      </c>
      <c r="W80" s="98" t="str">
        <f t="shared" si="27"/>
        <v/>
      </c>
      <c r="X80" s="99" t="str">
        <f t="shared" si="28"/>
        <v/>
      </c>
    </row>
    <row r="81" spans="1:24" ht="21" customHeight="1" x14ac:dyDescent="0.25">
      <c r="A81" s="87">
        <v>59</v>
      </c>
      <c r="B81" s="88"/>
      <c r="C81" s="89"/>
      <c r="D81" s="90"/>
      <c r="E81" s="139"/>
      <c r="F81" s="140"/>
      <c r="G81" s="93">
        <f t="shared" si="29"/>
        <v>0</v>
      </c>
      <c r="H81" s="94" t="str">
        <f t="shared" si="30"/>
        <v/>
      </c>
      <c r="I81" s="95" t="str">
        <f t="shared" si="31"/>
        <v/>
      </c>
      <c r="J81" s="95" t="str">
        <f t="shared" si="32"/>
        <v/>
      </c>
      <c r="K81" s="95" t="str">
        <f t="shared" si="33"/>
        <v/>
      </c>
      <c r="L81" s="95" t="str">
        <f t="shared" si="38"/>
        <v/>
      </c>
      <c r="M81" s="95" t="str">
        <f t="shared" si="35"/>
        <v/>
      </c>
      <c r="N81" s="95" t="str">
        <f t="shared" si="20"/>
        <v/>
      </c>
      <c r="O81" s="95" t="str">
        <f t="shared" si="39"/>
        <v/>
      </c>
      <c r="P81" s="96" t="str">
        <f t="shared" si="40"/>
        <v/>
      </c>
      <c r="Q81" s="97" t="str">
        <f t="shared" si="21"/>
        <v/>
      </c>
      <c r="R81" s="98" t="str">
        <f t="shared" si="22"/>
        <v/>
      </c>
      <c r="S81" s="98" t="str">
        <f t="shared" si="23"/>
        <v/>
      </c>
      <c r="T81" s="98" t="str">
        <f t="shared" si="24"/>
        <v/>
      </c>
      <c r="U81" s="98" t="str">
        <f t="shared" si="25"/>
        <v/>
      </c>
      <c r="V81" s="98" t="str">
        <f t="shared" si="26"/>
        <v/>
      </c>
      <c r="W81" s="98" t="str">
        <f t="shared" si="27"/>
        <v/>
      </c>
      <c r="X81" s="99" t="str">
        <f t="shared" si="28"/>
        <v/>
      </c>
    </row>
    <row r="82" spans="1:24" ht="21" customHeight="1" x14ac:dyDescent="0.25">
      <c r="A82" s="87">
        <v>60</v>
      </c>
      <c r="B82" s="88"/>
      <c r="C82" s="89"/>
      <c r="D82" s="90"/>
      <c r="E82" s="139"/>
      <c r="F82" s="140"/>
      <c r="G82" s="93">
        <f t="shared" si="29"/>
        <v>0</v>
      </c>
      <c r="H82" s="94" t="str">
        <f t="shared" si="30"/>
        <v/>
      </c>
      <c r="I82" s="95" t="str">
        <f t="shared" si="31"/>
        <v/>
      </c>
      <c r="J82" s="95" t="str">
        <f t="shared" si="32"/>
        <v/>
      </c>
      <c r="K82" s="95" t="str">
        <f t="shared" si="33"/>
        <v/>
      </c>
      <c r="L82" s="95" t="str">
        <f t="shared" si="38"/>
        <v/>
      </c>
      <c r="M82" s="95" t="str">
        <f t="shared" si="35"/>
        <v/>
      </c>
      <c r="N82" s="95" t="str">
        <f t="shared" si="20"/>
        <v/>
      </c>
      <c r="O82" s="95" t="str">
        <f t="shared" si="39"/>
        <v/>
      </c>
      <c r="P82" s="96" t="str">
        <f t="shared" si="40"/>
        <v/>
      </c>
      <c r="Q82" s="97" t="str">
        <f t="shared" si="21"/>
        <v/>
      </c>
      <c r="R82" s="98" t="str">
        <f t="shared" si="22"/>
        <v/>
      </c>
      <c r="S82" s="98" t="str">
        <f t="shared" si="23"/>
        <v/>
      </c>
      <c r="T82" s="98" t="str">
        <f t="shared" si="24"/>
        <v/>
      </c>
      <c r="U82" s="98" t="str">
        <f t="shared" si="25"/>
        <v/>
      </c>
      <c r="V82" s="98" t="str">
        <f t="shared" si="26"/>
        <v/>
      </c>
      <c r="W82" s="98" t="str">
        <f t="shared" si="27"/>
        <v/>
      </c>
      <c r="X82" s="99" t="str">
        <f t="shared" si="28"/>
        <v/>
      </c>
    </row>
    <row r="83" spans="1:24" ht="21" customHeight="1" x14ac:dyDescent="0.25">
      <c r="A83" s="87">
        <v>61</v>
      </c>
      <c r="B83" s="88"/>
      <c r="C83" s="89"/>
      <c r="D83" s="90"/>
      <c r="E83" s="139"/>
      <c r="F83" s="140"/>
      <c r="G83" s="93">
        <f t="shared" si="29"/>
        <v>0</v>
      </c>
      <c r="H83" s="94" t="str">
        <f t="shared" si="30"/>
        <v/>
      </c>
      <c r="I83" s="95" t="str">
        <f t="shared" si="31"/>
        <v/>
      </c>
      <c r="J83" s="95" t="str">
        <f t="shared" si="32"/>
        <v/>
      </c>
      <c r="K83" s="95" t="str">
        <f t="shared" si="33"/>
        <v/>
      </c>
      <c r="L83" s="95" t="str">
        <f t="shared" si="38"/>
        <v/>
      </c>
      <c r="M83" s="95" t="str">
        <f t="shared" si="35"/>
        <v/>
      </c>
      <c r="N83" s="95" t="str">
        <f t="shared" si="20"/>
        <v/>
      </c>
      <c r="O83" s="95" t="str">
        <f t="shared" si="39"/>
        <v/>
      </c>
      <c r="P83" s="96" t="str">
        <f t="shared" si="40"/>
        <v/>
      </c>
      <c r="Q83" s="97" t="str">
        <f t="shared" si="21"/>
        <v/>
      </c>
      <c r="R83" s="98" t="str">
        <f t="shared" si="22"/>
        <v/>
      </c>
      <c r="S83" s="98" t="str">
        <f t="shared" si="23"/>
        <v/>
      </c>
      <c r="T83" s="98" t="str">
        <f t="shared" si="24"/>
        <v/>
      </c>
      <c r="U83" s="98" t="str">
        <f t="shared" si="25"/>
        <v/>
      </c>
      <c r="V83" s="98" t="str">
        <f t="shared" si="26"/>
        <v/>
      </c>
      <c r="W83" s="98" t="str">
        <f t="shared" si="27"/>
        <v/>
      </c>
      <c r="X83" s="99" t="str">
        <f t="shared" si="28"/>
        <v/>
      </c>
    </row>
    <row r="84" spans="1:24" ht="21" customHeight="1" x14ac:dyDescent="0.25">
      <c r="A84" s="87">
        <v>62</v>
      </c>
      <c r="B84" s="88"/>
      <c r="C84" s="89"/>
      <c r="D84" s="90"/>
      <c r="E84" s="139"/>
      <c r="F84" s="140"/>
      <c r="G84" s="93">
        <f t="shared" si="29"/>
        <v>0</v>
      </c>
      <c r="H84" s="94" t="str">
        <f t="shared" si="30"/>
        <v/>
      </c>
      <c r="I84" s="95" t="str">
        <f t="shared" si="31"/>
        <v/>
      </c>
      <c r="J84" s="95" t="str">
        <f t="shared" si="32"/>
        <v/>
      </c>
      <c r="K84" s="95" t="str">
        <f t="shared" si="33"/>
        <v/>
      </c>
      <c r="L84" s="95" t="str">
        <f t="shared" si="38"/>
        <v/>
      </c>
      <c r="M84" s="95" t="str">
        <f t="shared" si="35"/>
        <v/>
      </c>
      <c r="N84" s="95" t="str">
        <f t="shared" si="20"/>
        <v/>
      </c>
      <c r="O84" s="95" t="str">
        <f t="shared" si="39"/>
        <v/>
      </c>
      <c r="P84" s="96" t="str">
        <f t="shared" si="40"/>
        <v/>
      </c>
      <c r="Q84" s="97" t="str">
        <f t="shared" si="21"/>
        <v/>
      </c>
      <c r="R84" s="98" t="str">
        <f t="shared" si="22"/>
        <v/>
      </c>
      <c r="S84" s="98" t="str">
        <f t="shared" si="23"/>
        <v/>
      </c>
      <c r="T84" s="98" t="str">
        <f t="shared" si="24"/>
        <v/>
      </c>
      <c r="U84" s="98" t="str">
        <f t="shared" si="25"/>
        <v/>
      </c>
      <c r="V84" s="98" t="str">
        <f t="shared" si="26"/>
        <v/>
      </c>
      <c r="W84" s="98" t="str">
        <f t="shared" si="27"/>
        <v/>
      </c>
      <c r="X84" s="99" t="str">
        <f t="shared" si="28"/>
        <v/>
      </c>
    </row>
    <row r="85" spans="1:24" ht="21" customHeight="1" x14ac:dyDescent="0.25">
      <c r="A85" s="87">
        <v>63</v>
      </c>
      <c r="B85" s="88"/>
      <c r="C85" s="89"/>
      <c r="D85" s="90"/>
      <c r="E85" s="139"/>
      <c r="F85" s="140"/>
      <c r="G85" s="93">
        <f t="shared" si="29"/>
        <v>0</v>
      </c>
      <c r="H85" s="94" t="str">
        <f t="shared" si="30"/>
        <v/>
      </c>
      <c r="I85" s="95" t="str">
        <f t="shared" si="31"/>
        <v/>
      </c>
      <c r="J85" s="95" t="str">
        <f t="shared" si="32"/>
        <v/>
      </c>
      <c r="K85" s="95" t="str">
        <f t="shared" si="33"/>
        <v/>
      </c>
      <c r="L85" s="95" t="str">
        <f t="shared" si="38"/>
        <v/>
      </c>
      <c r="M85" s="95" t="str">
        <f t="shared" si="35"/>
        <v/>
      </c>
      <c r="N85" s="95" t="str">
        <f t="shared" si="20"/>
        <v/>
      </c>
      <c r="O85" s="95" t="str">
        <f t="shared" si="39"/>
        <v/>
      </c>
      <c r="P85" s="96" t="str">
        <f t="shared" si="40"/>
        <v/>
      </c>
      <c r="Q85" s="97" t="str">
        <f t="shared" si="21"/>
        <v/>
      </c>
      <c r="R85" s="98" t="str">
        <f t="shared" si="22"/>
        <v/>
      </c>
      <c r="S85" s="98" t="str">
        <f t="shared" si="23"/>
        <v/>
      </c>
      <c r="T85" s="98" t="str">
        <f t="shared" si="24"/>
        <v/>
      </c>
      <c r="U85" s="98" t="str">
        <f t="shared" si="25"/>
        <v/>
      </c>
      <c r="V85" s="98" t="str">
        <f t="shared" si="26"/>
        <v/>
      </c>
      <c r="W85" s="98" t="str">
        <f t="shared" si="27"/>
        <v/>
      </c>
      <c r="X85" s="99" t="str">
        <f t="shared" si="28"/>
        <v/>
      </c>
    </row>
    <row r="86" spans="1:24" ht="21" customHeight="1" x14ac:dyDescent="0.25">
      <c r="A86" s="87">
        <v>64</v>
      </c>
      <c r="B86" s="88"/>
      <c r="C86" s="89"/>
      <c r="D86" s="90"/>
      <c r="E86" s="139"/>
      <c r="F86" s="140"/>
      <c r="G86" s="93">
        <f t="shared" si="29"/>
        <v>0</v>
      </c>
      <c r="H86" s="94" t="str">
        <f t="shared" si="30"/>
        <v/>
      </c>
      <c r="I86" s="95" t="str">
        <f t="shared" si="31"/>
        <v/>
      </c>
      <c r="J86" s="95" t="str">
        <f t="shared" si="32"/>
        <v/>
      </c>
      <c r="K86" s="95" t="str">
        <f t="shared" si="33"/>
        <v/>
      </c>
      <c r="L86" s="95" t="str">
        <f t="shared" si="38"/>
        <v/>
      </c>
      <c r="M86" s="95" t="str">
        <f t="shared" si="35"/>
        <v/>
      </c>
      <c r="N86" s="95" t="str">
        <f t="shared" si="20"/>
        <v/>
      </c>
      <c r="O86" s="95" t="str">
        <f t="shared" si="39"/>
        <v/>
      </c>
      <c r="P86" s="96" t="str">
        <f t="shared" si="40"/>
        <v/>
      </c>
      <c r="Q86" s="97" t="str">
        <f t="shared" si="21"/>
        <v/>
      </c>
      <c r="R86" s="98" t="str">
        <f t="shared" si="22"/>
        <v/>
      </c>
      <c r="S86" s="98" t="str">
        <f t="shared" si="23"/>
        <v/>
      </c>
      <c r="T86" s="98" t="str">
        <f t="shared" si="24"/>
        <v/>
      </c>
      <c r="U86" s="98" t="str">
        <f t="shared" si="25"/>
        <v/>
      </c>
      <c r="V86" s="98" t="str">
        <f t="shared" si="26"/>
        <v/>
      </c>
      <c r="W86" s="98" t="str">
        <f t="shared" si="27"/>
        <v/>
      </c>
      <c r="X86" s="99" t="str">
        <f t="shared" si="28"/>
        <v/>
      </c>
    </row>
    <row r="87" spans="1:24" ht="21" customHeight="1" x14ac:dyDescent="0.25">
      <c r="A87" s="87">
        <v>65</v>
      </c>
      <c r="B87" s="88"/>
      <c r="C87" s="89"/>
      <c r="D87" s="90"/>
      <c r="E87" s="139"/>
      <c r="F87" s="140"/>
      <c r="G87" s="93">
        <f t="shared" si="29"/>
        <v>0</v>
      </c>
      <c r="H87" s="94" t="str">
        <f t="shared" si="30"/>
        <v/>
      </c>
      <c r="I87" s="95" t="str">
        <f t="shared" si="31"/>
        <v/>
      </c>
      <c r="J87" s="95" t="str">
        <f t="shared" si="32"/>
        <v/>
      </c>
      <c r="K87" s="95" t="str">
        <f t="shared" si="33"/>
        <v/>
      </c>
      <c r="L87" s="95" t="str">
        <f t="shared" si="38"/>
        <v/>
      </c>
      <c r="M87" s="95" t="str">
        <f t="shared" si="35"/>
        <v/>
      </c>
      <c r="N87" s="95" t="str">
        <f t="shared" si="20"/>
        <v/>
      </c>
      <c r="O87" s="95" t="str">
        <f t="shared" si="39"/>
        <v/>
      </c>
      <c r="P87" s="96" t="str">
        <f t="shared" si="40"/>
        <v/>
      </c>
      <c r="Q87" s="97" t="str">
        <f t="shared" si="21"/>
        <v/>
      </c>
      <c r="R87" s="98" t="str">
        <f t="shared" si="22"/>
        <v/>
      </c>
      <c r="S87" s="98" t="str">
        <f t="shared" si="23"/>
        <v/>
      </c>
      <c r="T87" s="98" t="str">
        <f t="shared" si="24"/>
        <v/>
      </c>
      <c r="U87" s="98" t="str">
        <f t="shared" si="25"/>
        <v/>
      </c>
      <c r="V87" s="98" t="str">
        <f t="shared" si="26"/>
        <v/>
      </c>
      <c r="W87" s="98" t="str">
        <f t="shared" si="27"/>
        <v/>
      </c>
      <c r="X87" s="99" t="str">
        <f t="shared" si="28"/>
        <v/>
      </c>
    </row>
    <row r="88" spans="1:24" ht="21" customHeight="1" x14ac:dyDescent="0.25">
      <c r="A88" s="87">
        <v>66</v>
      </c>
      <c r="B88" s="88"/>
      <c r="C88" s="89"/>
      <c r="D88" s="90"/>
      <c r="E88" s="139"/>
      <c r="F88" s="140"/>
      <c r="G88" s="93">
        <f t="shared" si="29"/>
        <v>0</v>
      </c>
      <c r="H88" s="94" t="str">
        <f t="shared" si="30"/>
        <v/>
      </c>
      <c r="I88" s="95" t="str">
        <f t="shared" si="31"/>
        <v/>
      </c>
      <c r="J88" s="95" t="str">
        <f t="shared" si="32"/>
        <v/>
      </c>
      <c r="K88" s="95" t="str">
        <f t="shared" si="33"/>
        <v/>
      </c>
      <c r="L88" s="95" t="str">
        <f t="shared" si="38"/>
        <v/>
      </c>
      <c r="M88" s="95" t="str">
        <f t="shared" si="35"/>
        <v/>
      </c>
      <c r="N88" s="95" t="str">
        <f t="shared" si="20"/>
        <v/>
      </c>
      <c r="O88" s="95" t="str">
        <f t="shared" si="39"/>
        <v/>
      </c>
      <c r="P88" s="96" t="str">
        <f t="shared" si="40"/>
        <v/>
      </c>
      <c r="Q88" s="97" t="str">
        <f t="shared" si="21"/>
        <v/>
      </c>
      <c r="R88" s="98" t="str">
        <f t="shared" si="22"/>
        <v/>
      </c>
      <c r="S88" s="98" t="str">
        <f t="shared" si="23"/>
        <v/>
      </c>
      <c r="T88" s="98" t="str">
        <f t="shared" si="24"/>
        <v/>
      </c>
      <c r="U88" s="98" t="str">
        <f t="shared" si="25"/>
        <v/>
      </c>
      <c r="V88" s="98" t="str">
        <f t="shared" si="26"/>
        <v/>
      </c>
      <c r="W88" s="98" t="str">
        <f t="shared" si="27"/>
        <v/>
      </c>
      <c r="X88" s="99" t="str">
        <f t="shared" si="28"/>
        <v/>
      </c>
    </row>
    <row r="89" spans="1:24" ht="21" customHeight="1" x14ac:dyDescent="0.25">
      <c r="A89" s="87">
        <v>67</v>
      </c>
      <c r="B89" s="88"/>
      <c r="C89" s="89"/>
      <c r="D89" s="90"/>
      <c r="E89" s="139"/>
      <c r="F89" s="140"/>
      <c r="G89" s="93">
        <f t="shared" si="29"/>
        <v>0</v>
      </c>
      <c r="H89" s="94" t="str">
        <f t="shared" si="30"/>
        <v/>
      </c>
      <c r="I89" s="95" t="str">
        <f t="shared" si="31"/>
        <v/>
      </c>
      <c r="J89" s="95" t="str">
        <f t="shared" si="32"/>
        <v/>
      </c>
      <c r="K89" s="95" t="str">
        <f t="shared" si="33"/>
        <v/>
      </c>
      <c r="L89" s="95" t="str">
        <f t="shared" si="38"/>
        <v/>
      </c>
      <c r="M89" s="95" t="str">
        <f t="shared" si="35"/>
        <v/>
      </c>
      <c r="N89" s="95" t="str">
        <f t="shared" si="20"/>
        <v/>
      </c>
      <c r="O89" s="95" t="str">
        <f t="shared" si="39"/>
        <v/>
      </c>
      <c r="P89" s="96" t="str">
        <f t="shared" si="40"/>
        <v/>
      </c>
      <c r="Q89" s="97" t="str">
        <f t="shared" si="21"/>
        <v/>
      </c>
      <c r="R89" s="98" t="str">
        <f t="shared" si="22"/>
        <v/>
      </c>
      <c r="S89" s="98" t="str">
        <f t="shared" si="23"/>
        <v/>
      </c>
      <c r="T89" s="98" t="str">
        <f t="shared" si="24"/>
        <v/>
      </c>
      <c r="U89" s="98" t="str">
        <f t="shared" si="25"/>
        <v/>
      </c>
      <c r="V89" s="98" t="str">
        <f t="shared" si="26"/>
        <v/>
      </c>
      <c r="W89" s="98" t="str">
        <f t="shared" si="27"/>
        <v/>
      </c>
      <c r="X89" s="99" t="str">
        <f t="shared" si="28"/>
        <v/>
      </c>
    </row>
    <row r="90" spans="1:24" ht="21" customHeight="1" x14ac:dyDescent="0.25">
      <c r="A90" s="87">
        <v>68</v>
      </c>
      <c r="B90" s="88"/>
      <c r="C90" s="89"/>
      <c r="D90" s="90"/>
      <c r="E90" s="139"/>
      <c r="F90" s="140"/>
      <c r="G90" s="93">
        <f t="shared" si="29"/>
        <v>0</v>
      </c>
      <c r="H90" s="94" t="str">
        <f t="shared" si="30"/>
        <v/>
      </c>
      <c r="I90" s="95" t="str">
        <f t="shared" si="31"/>
        <v/>
      </c>
      <c r="J90" s="95" t="str">
        <f t="shared" si="32"/>
        <v/>
      </c>
      <c r="K90" s="95" t="str">
        <f t="shared" si="33"/>
        <v/>
      </c>
      <c r="L90" s="95" t="str">
        <f t="shared" si="38"/>
        <v/>
      </c>
      <c r="M90" s="95" t="str">
        <f t="shared" si="35"/>
        <v/>
      </c>
      <c r="N90" s="95" t="str">
        <f t="shared" si="20"/>
        <v/>
      </c>
      <c r="O90" s="95" t="str">
        <f t="shared" si="39"/>
        <v/>
      </c>
      <c r="P90" s="96" t="str">
        <f t="shared" si="40"/>
        <v/>
      </c>
      <c r="Q90" s="97" t="str">
        <f t="shared" si="21"/>
        <v/>
      </c>
      <c r="R90" s="98" t="str">
        <f t="shared" si="22"/>
        <v/>
      </c>
      <c r="S90" s="98" t="str">
        <f t="shared" si="23"/>
        <v/>
      </c>
      <c r="T90" s="98" t="str">
        <f t="shared" si="24"/>
        <v/>
      </c>
      <c r="U90" s="98" t="str">
        <f t="shared" si="25"/>
        <v/>
      </c>
      <c r="V90" s="98" t="str">
        <f t="shared" si="26"/>
        <v/>
      </c>
      <c r="W90" s="98" t="str">
        <f t="shared" si="27"/>
        <v/>
      </c>
      <c r="X90" s="99" t="str">
        <f t="shared" si="28"/>
        <v/>
      </c>
    </row>
    <row r="91" spans="1:24" ht="21" customHeight="1" x14ac:dyDescent="0.25">
      <c r="A91" s="87">
        <v>69</v>
      </c>
      <c r="B91" s="88"/>
      <c r="C91" s="89"/>
      <c r="D91" s="90"/>
      <c r="E91" s="139"/>
      <c r="F91" s="140"/>
      <c r="G91" s="93">
        <f t="shared" si="29"/>
        <v>0</v>
      </c>
      <c r="H91" s="94" t="str">
        <f t="shared" si="30"/>
        <v/>
      </c>
      <c r="I91" s="95" t="str">
        <f t="shared" si="31"/>
        <v/>
      </c>
      <c r="J91" s="95" t="str">
        <f t="shared" si="32"/>
        <v/>
      </c>
      <c r="K91" s="95" t="str">
        <f t="shared" si="33"/>
        <v/>
      </c>
      <c r="L91" s="95" t="str">
        <f t="shared" si="38"/>
        <v/>
      </c>
      <c r="M91" s="95" t="str">
        <f t="shared" si="35"/>
        <v/>
      </c>
      <c r="N91" s="95" t="str">
        <f t="shared" si="20"/>
        <v/>
      </c>
      <c r="O91" s="95" t="str">
        <f t="shared" si="39"/>
        <v/>
      </c>
      <c r="P91" s="96" t="str">
        <f t="shared" si="40"/>
        <v/>
      </c>
      <c r="Q91" s="97" t="str">
        <f t="shared" si="21"/>
        <v/>
      </c>
      <c r="R91" s="98" t="str">
        <f t="shared" si="22"/>
        <v/>
      </c>
      <c r="S91" s="98" t="str">
        <f t="shared" si="23"/>
        <v/>
      </c>
      <c r="T91" s="98" t="str">
        <f t="shared" si="24"/>
        <v/>
      </c>
      <c r="U91" s="98" t="str">
        <f t="shared" si="25"/>
        <v/>
      </c>
      <c r="V91" s="98" t="str">
        <f t="shared" si="26"/>
        <v/>
      </c>
      <c r="W91" s="98" t="str">
        <f t="shared" si="27"/>
        <v/>
      </c>
      <c r="X91" s="99" t="str">
        <f t="shared" si="28"/>
        <v/>
      </c>
    </row>
    <row r="92" spans="1:24" ht="21" customHeight="1" x14ac:dyDescent="0.25">
      <c r="A92" s="87">
        <v>70</v>
      </c>
      <c r="B92" s="88"/>
      <c r="C92" s="89"/>
      <c r="D92" s="90"/>
      <c r="E92" s="139"/>
      <c r="F92" s="140"/>
      <c r="G92" s="93">
        <f t="shared" si="29"/>
        <v>0</v>
      </c>
      <c r="H92" s="94" t="str">
        <f t="shared" si="30"/>
        <v/>
      </c>
      <c r="I92" s="95" t="str">
        <f t="shared" si="31"/>
        <v/>
      </c>
      <c r="J92" s="95" t="str">
        <f t="shared" si="32"/>
        <v/>
      </c>
      <c r="K92" s="95" t="str">
        <f t="shared" si="33"/>
        <v/>
      </c>
      <c r="L92" s="95" t="str">
        <f t="shared" si="38"/>
        <v/>
      </c>
      <c r="M92" s="95" t="str">
        <f t="shared" si="35"/>
        <v/>
      </c>
      <c r="N92" s="95" t="str">
        <f t="shared" si="20"/>
        <v/>
      </c>
      <c r="O92" s="95" t="str">
        <f t="shared" si="39"/>
        <v/>
      </c>
      <c r="P92" s="96" t="str">
        <f t="shared" si="40"/>
        <v/>
      </c>
      <c r="Q92" s="97" t="str">
        <f t="shared" si="21"/>
        <v/>
      </c>
      <c r="R92" s="98" t="str">
        <f t="shared" si="22"/>
        <v/>
      </c>
      <c r="S92" s="98" t="str">
        <f t="shared" si="23"/>
        <v/>
      </c>
      <c r="T92" s="98" t="str">
        <f t="shared" si="24"/>
        <v/>
      </c>
      <c r="U92" s="98" t="str">
        <f t="shared" si="25"/>
        <v/>
      </c>
      <c r="V92" s="98" t="str">
        <f t="shared" si="26"/>
        <v/>
      </c>
      <c r="W92" s="98" t="str">
        <f t="shared" si="27"/>
        <v/>
      </c>
      <c r="X92" s="99" t="str">
        <f t="shared" si="28"/>
        <v/>
      </c>
    </row>
    <row r="93" spans="1:24" ht="21" customHeight="1" x14ac:dyDescent="0.25">
      <c r="A93" s="87">
        <v>71</v>
      </c>
      <c r="B93" s="88"/>
      <c r="C93" s="89"/>
      <c r="D93" s="90"/>
      <c r="E93" s="139"/>
      <c r="F93" s="140"/>
      <c r="G93" s="93">
        <f t="shared" si="29"/>
        <v>0</v>
      </c>
      <c r="H93" s="94" t="str">
        <f t="shared" si="30"/>
        <v/>
      </c>
      <c r="I93" s="95" t="str">
        <f t="shared" si="31"/>
        <v/>
      </c>
      <c r="J93" s="95" t="str">
        <f t="shared" si="32"/>
        <v/>
      </c>
      <c r="K93" s="95" t="str">
        <f t="shared" si="33"/>
        <v/>
      </c>
      <c r="L93" s="95" t="str">
        <f t="shared" si="38"/>
        <v/>
      </c>
      <c r="M93" s="95" t="str">
        <f t="shared" si="35"/>
        <v/>
      </c>
      <c r="N93" s="95" t="str">
        <f t="shared" si="20"/>
        <v/>
      </c>
      <c r="O93" s="95" t="str">
        <f t="shared" si="39"/>
        <v/>
      </c>
      <c r="P93" s="96" t="str">
        <f t="shared" si="40"/>
        <v/>
      </c>
      <c r="Q93" s="97" t="str">
        <f t="shared" si="21"/>
        <v/>
      </c>
      <c r="R93" s="98" t="str">
        <f t="shared" si="22"/>
        <v/>
      </c>
      <c r="S93" s="98" t="str">
        <f t="shared" si="23"/>
        <v/>
      </c>
      <c r="T93" s="98" t="str">
        <f t="shared" si="24"/>
        <v/>
      </c>
      <c r="U93" s="98" t="str">
        <f t="shared" si="25"/>
        <v/>
      </c>
      <c r="V93" s="98" t="str">
        <f t="shared" si="26"/>
        <v/>
      </c>
      <c r="W93" s="98" t="str">
        <f t="shared" si="27"/>
        <v/>
      </c>
      <c r="X93" s="99" t="str">
        <f t="shared" si="28"/>
        <v/>
      </c>
    </row>
    <row r="94" spans="1:24" ht="21" customHeight="1" x14ac:dyDescent="0.25">
      <c r="A94" s="87">
        <v>72</v>
      </c>
      <c r="B94" s="88"/>
      <c r="C94" s="89"/>
      <c r="D94" s="90"/>
      <c r="E94" s="139"/>
      <c r="F94" s="140"/>
      <c r="G94" s="93">
        <f t="shared" si="29"/>
        <v>0</v>
      </c>
      <c r="H94" s="94" t="str">
        <f t="shared" si="30"/>
        <v/>
      </c>
      <c r="I94" s="95" t="str">
        <f t="shared" si="31"/>
        <v/>
      </c>
      <c r="J94" s="95" t="str">
        <f t="shared" si="32"/>
        <v/>
      </c>
      <c r="K94" s="95" t="str">
        <f t="shared" si="33"/>
        <v/>
      </c>
      <c r="L94" s="95" t="str">
        <f t="shared" si="38"/>
        <v/>
      </c>
      <c r="M94" s="95" t="str">
        <f t="shared" si="35"/>
        <v/>
      </c>
      <c r="N94" s="95" t="str">
        <f t="shared" si="20"/>
        <v/>
      </c>
      <c r="O94" s="95" t="str">
        <f t="shared" si="39"/>
        <v/>
      </c>
      <c r="P94" s="96" t="str">
        <f t="shared" si="40"/>
        <v/>
      </c>
      <c r="Q94" s="97" t="str">
        <f t="shared" si="21"/>
        <v/>
      </c>
      <c r="R94" s="98" t="str">
        <f t="shared" si="22"/>
        <v/>
      </c>
      <c r="S94" s="98" t="str">
        <f t="shared" si="23"/>
        <v/>
      </c>
      <c r="T94" s="98" t="str">
        <f t="shared" si="24"/>
        <v/>
      </c>
      <c r="U94" s="98" t="str">
        <f t="shared" si="25"/>
        <v/>
      </c>
      <c r="V94" s="98" t="str">
        <f t="shared" si="26"/>
        <v/>
      </c>
      <c r="W94" s="98" t="str">
        <f t="shared" si="27"/>
        <v/>
      </c>
      <c r="X94" s="99" t="str">
        <f t="shared" si="28"/>
        <v/>
      </c>
    </row>
    <row r="95" spans="1:24" ht="21" customHeight="1" x14ac:dyDescent="0.25">
      <c r="A95" s="87">
        <v>73</v>
      </c>
      <c r="B95" s="88"/>
      <c r="C95" s="89"/>
      <c r="D95" s="90"/>
      <c r="E95" s="139"/>
      <c r="F95" s="140"/>
      <c r="G95" s="93">
        <f t="shared" si="29"/>
        <v>0</v>
      </c>
      <c r="H95" s="94" t="str">
        <f t="shared" si="30"/>
        <v/>
      </c>
      <c r="I95" s="95" t="str">
        <f t="shared" si="31"/>
        <v/>
      </c>
      <c r="J95" s="95" t="str">
        <f t="shared" si="32"/>
        <v/>
      </c>
      <c r="K95" s="95" t="str">
        <f t="shared" si="33"/>
        <v/>
      </c>
      <c r="L95" s="95" t="str">
        <f t="shared" si="38"/>
        <v/>
      </c>
      <c r="M95" s="95" t="str">
        <f t="shared" si="35"/>
        <v/>
      </c>
      <c r="N95" s="95" t="str">
        <f t="shared" si="20"/>
        <v/>
      </c>
      <c r="O95" s="95" t="str">
        <f t="shared" si="39"/>
        <v/>
      </c>
      <c r="P95" s="96" t="str">
        <f t="shared" si="40"/>
        <v/>
      </c>
      <c r="Q95" s="97" t="str">
        <f t="shared" si="21"/>
        <v/>
      </c>
      <c r="R95" s="98" t="str">
        <f t="shared" si="22"/>
        <v/>
      </c>
      <c r="S95" s="98" t="str">
        <f t="shared" si="23"/>
        <v/>
      </c>
      <c r="T95" s="98" t="str">
        <f t="shared" si="24"/>
        <v/>
      </c>
      <c r="U95" s="98" t="str">
        <f t="shared" si="25"/>
        <v/>
      </c>
      <c r="V95" s="98" t="str">
        <f t="shared" si="26"/>
        <v/>
      </c>
      <c r="W95" s="98" t="str">
        <f t="shared" si="27"/>
        <v/>
      </c>
      <c r="X95" s="99" t="str">
        <f t="shared" si="28"/>
        <v/>
      </c>
    </row>
    <row r="96" spans="1:24" ht="21" customHeight="1" x14ac:dyDescent="0.25">
      <c r="A96" s="87">
        <v>74</v>
      </c>
      <c r="B96" s="88"/>
      <c r="C96" s="89"/>
      <c r="D96" s="90"/>
      <c r="E96" s="139"/>
      <c r="F96" s="140"/>
      <c r="G96" s="93">
        <f t="shared" si="29"/>
        <v>0</v>
      </c>
      <c r="H96" s="94" t="str">
        <f t="shared" si="30"/>
        <v/>
      </c>
      <c r="I96" s="95" t="str">
        <f t="shared" si="31"/>
        <v/>
      </c>
      <c r="J96" s="95" t="str">
        <f t="shared" si="32"/>
        <v/>
      </c>
      <c r="K96" s="95" t="str">
        <f t="shared" si="33"/>
        <v/>
      </c>
      <c r="L96" s="95" t="str">
        <f t="shared" si="38"/>
        <v/>
      </c>
      <c r="M96" s="95" t="str">
        <f t="shared" si="35"/>
        <v/>
      </c>
      <c r="N96" s="95" t="str">
        <f t="shared" si="20"/>
        <v/>
      </c>
      <c r="O96" s="95" t="str">
        <f t="shared" si="39"/>
        <v/>
      </c>
      <c r="P96" s="96" t="str">
        <f t="shared" si="40"/>
        <v/>
      </c>
      <c r="Q96" s="97" t="str">
        <f t="shared" si="21"/>
        <v/>
      </c>
      <c r="R96" s="98" t="str">
        <f t="shared" si="22"/>
        <v/>
      </c>
      <c r="S96" s="98" t="str">
        <f t="shared" si="23"/>
        <v/>
      </c>
      <c r="T96" s="98" t="str">
        <f t="shared" si="24"/>
        <v/>
      </c>
      <c r="U96" s="98" t="str">
        <f t="shared" si="25"/>
        <v/>
      </c>
      <c r="V96" s="98" t="str">
        <f t="shared" si="26"/>
        <v/>
      </c>
      <c r="W96" s="98" t="str">
        <f t="shared" si="27"/>
        <v/>
      </c>
      <c r="X96" s="99" t="str">
        <f t="shared" si="28"/>
        <v/>
      </c>
    </row>
    <row r="97" spans="1:24" ht="21" customHeight="1" x14ac:dyDescent="0.25">
      <c r="A97" s="87">
        <v>75</v>
      </c>
      <c r="B97" s="88"/>
      <c r="C97" s="89"/>
      <c r="D97" s="90"/>
      <c r="E97" s="139"/>
      <c r="F97" s="140"/>
      <c r="G97" s="93">
        <f t="shared" si="29"/>
        <v>0</v>
      </c>
      <c r="H97" s="94" t="str">
        <f t="shared" si="30"/>
        <v/>
      </c>
      <c r="I97" s="95" t="str">
        <f t="shared" si="31"/>
        <v/>
      </c>
      <c r="J97" s="95" t="str">
        <f t="shared" si="32"/>
        <v/>
      </c>
      <c r="K97" s="95" t="str">
        <f t="shared" si="33"/>
        <v/>
      </c>
      <c r="L97" s="95" t="str">
        <f t="shared" si="38"/>
        <v/>
      </c>
      <c r="M97" s="95" t="str">
        <f t="shared" si="35"/>
        <v/>
      </c>
      <c r="N97" s="95" t="str">
        <f t="shared" si="20"/>
        <v/>
      </c>
      <c r="O97" s="95" t="str">
        <f t="shared" si="39"/>
        <v/>
      </c>
      <c r="P97" s="96" t="str">
        <f t="shared" si="40"/>
        <v/>
      </c>
      <c r="Q97" s="97" t="str">
        <f t="shared" si="21"/>
        <v/>
      </c>
      <c r="R97" s="98" t="str">
        <f t="shared" si="22"/>
        <v/>
      </c>
      <c r="S97" s="98" t="str">
        <f t="shared" si="23"/>
        <v/>
      </c>
      <c r="T97" s="98" t="str">
        <f t="shared" si="24"/>
        <v/>
      </c>
      <c r="U97" s="98" t="str">
        <f t="shared" si="25"/>
        <v/>
      </c>
      <c r="V97" s="98" t="str">
        <f t="shared" si="26"/>
        <v/>
      </c>
      <c r="W97" s="98" t="str">
        <f t="shared" si="27"/>
        <v/>
      </c>
      <c r="X97" s="99" t="str">
        <f t="shared" si="28"/>
        <v/>
      </c>
    </row>
    <row r="98" spans="1:24" ht="21" customHeight="1" x14ac:dyDescent="0.25">
      <c r="A98" s="87">
        <v>76</v>
      </c>
      <c r="B98" s="88"/>
      <c r="C98" s="89"/>
      <c r="D98" s="90"/>
      <c r="E98" s="139"/>
      <c r="F98" s="140"/>
      <c r="G98" s="93">
        <f t="shared" si="29"/>
        <v>0</v>
      </c>
      <c r="H98" s="94" t="str">
        <f t="shared" si="30"/>
        <v/>
      </c>
      <c r="I98" s="95" t="str">
        <f t="shared" si="31"/>
        <v/>
      </c>
      <c r="J98" s="95" t="str">
        <f t="shared" si="32"/>
        <v/>
      </c>
      <c r="K98" s="95" t="str">
        <f t="shared" si="33"/>
        <v/>
      </c>
      <c r="L98" s="95" t="str">
        <f t="shared" si="38"/>
        <v/>
      </c>
      <c r="M98" s="95" t="str">
        <f t="shared" si="35"/>
        <v/>
      </c>
      <c r="N98" s="95" t="str">
        <f t="shared" si="20"/>
        <v/>
      </c>
      <c r="O98" s="95" t="str">
        <f t="shared" si="39"/>
        <v/>
      </c>
      <c r="P98" s="96" t="str">
        <f t="shared" si="40"/>
        <v/>
      </c>
      <c r="Q98" s="97" t="str">
        <f t="shared" si="21"/>
        <v/>
      </c>
      <c r="R98" s="98" t="str">
        <f t="shared" si="22"/>
        <v/>
      </c>
      <c r="S98" s="98" t="str">
        <f t="shared" si="23"/>
        <v/>
      </c>
      <c r="T98" s="98" t="str">
        <f t="shared" si="24"/>
        <v/>
      </c>
      <c r="U98" s="98" t="str">
        <f t="shared" si="25"/>
        <v/>
      </c>
      <c r="V98" s="98" t="str">
        <f t="shared" si="26"/>
        <v/>
      </c>
      <c r="W98" s="98" t="str">
        <f t="shared" si="27"/>
        <v/>
      </c>
      <c r="X98" s="99" t="str">
        <f t="shared" si="28"/>
        <v/>
      </c>
    </row>
    <row r="99" spans="1:24" ht="21" customHeight="1" x14ac:dyDescent="0.25">
      <c r="A99" s="87">
        <v>77</v>
      </c>
      <c r="B99" s="88"/>
      <c r="C99" s="89"/>
      <c r="D99" s="90"/>
      <c r="E99" s="139"/>
      <c r="F99" s="140"/>
      <c r="G99" s="93">
        <f t="shared" si="29"/>
        <v>0</v>
      </c>
      <c r="H99" s="94" t="str">
        <f t="shared" si="30"/>
        <v/>
      </c>
      <c r="I99" s="95" t="str">
        <f t="shared" si="31"/>
        <v/>
      </c>
      <c r="J99" s="95" t="str">
        <f t="shared" si="32"/>
        <v/>
      </c>
      <c r="K99" s="95" t="str">
        <f t="shared" si="33"/>
        <v/>
      </c>
      <c r="L99" s="95" t="str">
        <f t="shared" si="38"/>
        <v/>
      </c>
      <c r="M99" s="95" t="str">
        <f t="shared" si="35"/>
        <v/>
      </c>
      <c r="N99" s="95" t="str">
        <f t="shared" si="20"/>
        <v/>
      </c>
      <c r="O99" s="95" t="str">
        <f t="shared" si="39"/>
        <v/>
      </c>
      <c r="P99" s="96" t="str">
        <f t="shared" si="40"/>
        <v/>
      </c>
      <c r="Q99" s="97" t="str">
        <f t="shared" si="21"/>
        <v/>
      </c>
      <c r="R99" s="98" t="str">
        <f t="shared" si="22"/>
        <v/>
      </c>
      <c r="S99" s="98" t="str">
        <f t="shared" si="23"/>
        <v/>
      </c>
      <c r="T99" s="98" t="str">
        <f t="shared" si="24"/>
        <v/>
      </c>
      <c r="U99" s="98" t="str">
        <f t="shared" si="25"/>
        <v/>
      </c>
      <c r="V99" s="98" t="str">
        <f t="shared" si="26"/>
        <v/>
      </c>
      <c r="W99" s="98" t="str">
        <f t="shared" si="27"/>
        <v/>
      </c>
      <c r="X99" s="99" t="str">
        <f t="shared" si="28"/>
        <v/>
      </c>
    </row>
    <row r="100" spans="1:24" ht="21" customHeight="1" x14ac:dyDescent="0.25">
      <c r="A100" s="87">
        <v>78</v>
      </c>
      <c r="B100" s="88"/>
      <c r="C100" s="89"/>
      <c r="D100" s="90"/>
      <c r="E100" s="139"/>
      <c r="F100" s="140"/>
      <c r="G100" s="93">
        <f t="shared" si="29"/>
        <v>0</v>
      </c>
      <c r="H100" s="94" t="str">
        <f t="shared" si="30"/>
        <v/>
      </c>
      <c r="I100" s="95" t="str">
        <f t="shared" si="31"/>
        <v/>
      </c>
      <c r="J100" s="95" t="str">
        <f t="shared" si="32"/>
        <v/>
      </c>
      <c r="K100" s="95" t="str">
        <f t="shared" si="33"/>
        <v/>
      </c>
      <c r="L100" s="95" t="str">
        <f t="shared" si="38"/>
        <v/>
      </c>
      <c r="M100" s="95" t="str">
        <f t="shared" si="35"/>
        <v/>
      </c>
      <c r="N100" s="95" t="str">
        <f t="shared" si="20"/>
        <v/>
      </c>
      <c r="O100" s="95" t="str">
        <f t="shared" si="39"/>
        <v/>
      </c>
      <c r="P100" s="96" t="str">
        <f t="shared" si="40"/>
        <v/>
      </c>
      <c r="Q100" s="97" t="str">
        <f t="shared" si="21"/>
        <v/>
      </c>
      <c r="R100" s="98" t="str">
        <f t="shared" si="22"/>
        <v/>
      </c>
      <c r="S100" s="98" t="str">
        <f t="shared" si="23"/>
        <v/>
      </c>
      <c r="T100" s="98" t="str">
        <f t="shared" si="24"/>
        <v/>
      </c>
      <c r="U100" s="98" t="str">
        <f t="shared" si="25"/>
        <v/>
      </c>
      <c r="V100" s="98" t="str">
        <f t="shared" si="26"/>
        <v/>
      </c>
      <c r="W100" s="98" t="str">
        <f t="shared" si="27"/>
        <v/>
      </c>
      <c r="X100" s="99" t="str">
        <f t="shared" si="28"/>
        <v/>
      </c>
    </row>
    <row r="101" spans="1:24" ht="21" customHeight="1" x14ac:dyDescent="0.25">
      <c r="A101" s="87">
        <v>79</v>
      </c>
      <c r="B101" s="88"/>
      <c r="C101" s="89"/>
      <c r="D101" s="90"/>
      <c r="E101" s="139"/>
      <c r="F101" s="140"/>
      <c r="G101" s="93">
        <f t="shared" si="29"/>
        <v>0</v>
      </c>
      <c r="H101" s="94" t="str">
        <f t="shared" si="30"/>
        <v/>
      </c>
      <c r="I101" s="95" t="str">
        <f t="shared" si="31"/>
        <v/>
      </c>
      <c r="J101" s="95" t="str">
        <f t="shared" si="32"/>
        <v/>
      </c>
      <c r="K101" s="95" t="str">
        <f t="shared" si="33"/>
        <v/>
      </c>
      <c r="L101" s="95" t="str">
        <f t="shared" si="38"/>
        <v/>
      </c>
      <c r="M101" s="95" t="str">
        <f t="shared" si="35"/>
        <v/>
      </c>
      <c r="N101" s="95" t="str">
        <f t="shared" si="20"/>
        <v/>
      </c>
      <c r="O101" s="95" t="str">
        <f t="shared" si="39"/>
        <v/>
      </c>
      <c r="P101" s="96" t="str">
        <f t="shared" si="40"/>
        <v/>
      </c>
      <c r="Q101" s="97" t="str">
        <f t="shared" si="21"/>
        <v/>
      </c>
      <c r="R101" s="98" t="str">
        <f t="shared" si="22"/>
        <v/>
      </c>
      <c r="S101" s="98" t="str">
        <f t="shared" si="23"/>
        <v/>
      </c>
      <c r="T101" s="98" t="str">
        <f t="shared" si="24"/>
        <v/>
      </c>
      <c r="U101" s="98" t="str">
        <f t="shared" si="25"/>
        <v/>
      </c>
      <c r="V101" s="98" t="str">
        <f t="shared" si="26"/>
        <v/>
      </c>
      <c r="W101" s="98" t="str">
        <f t="shared" si="27"/>
        <v/>
      </c>
      <c r="X101" s="99" t="str">
        <f t="shared" si="28"/>
        <v/>
      </c>
    </row>
    <row r="102" spans="1:24" ht="21" customHeight="1" x14ac:dyDescent="0.25">
      <c r="A102" s="87">
        <v>80</v>
      </c>
      <c r="B102" s="88"/>
      <c r="C102" s="89"/>
      <c r="D102" s="90"/>
      <c r="E102" s="139"/>
      <c r="F102" s="140"/>
      <c r="G102" s="93">
        <f t="shared" si="29"/>
        <v>0</v>
      </c>
      <c r="H102" s="94" t="str">
        <f t="shared" si="30"/>
        <v/>
      </c>
      <c r="I102" s="95" t="str">
        <f t="shared" si="31"/>
        <v/>
      </c>
      <c r="J102" s="95" t="str">
        <f t="shared" si="32"/>
        <v/>
      </c>
      <c r="K102" s="95" t="str">
        <f t="shared" si="33"/>
        <v/>
      </c>
      <c r="L102" s="95" t="str">
        <f t="shared" si="38"/>
        <v/>
      </c>
      <c r="M102" s="95" t="str">
        <f t="shared" si="35"/>
        <v/>
      </c>
      <c r="N102" s="95" t="str">
        <f t="shared" si="20"/>
        <v/>
      </c>
      <c r="O102" s="95" t="str">
        <f t="shared" si="39"/>
        <v/>
      </c>
      <c r="P102" s="96" t="str">
        <f t="shared" si="40"/>
        <v/>
      </c>
      <c r="Q102" s="97" t="str">
        <f t="shared" si="21"/>
        <v/>
      </c>
      <c r="R102" s="98" t="str">
        <f t="shared" si="22"/>
        <v/>
      </c>
      <c r="S102" s="98" t="str">
        <f t="shared" si="23"/>
        <v/>
      </c>
      <c r="T102" s="98" t="str">
        <f t="shared" si="24"/>
        <v/>
      </c>
      <c r="U102" s="98" t="str">
        <f t="shared" si="25"/>
        <v/>
      </c>
      <c r="V102" s="98" t="str">
        <f t="shared" si="26"/>
        <v/>
      </c>
      <c r="W102" s="98" t="str">
        <f t="shared" si="27"/>
        <v/>
      </c>
      <c r="X102" s="99" t="str">
        <f t="shared" si="28"/>
        <v/>
      </c>
    </row>
    <row r="103" spans="1:24" ht="21" customHeight="1" x14ac:dyDescent="0.25">
      <c r="A103" s="87">
        <v>81</v>
      </c>
      <c r="B103" s="88"/>
      <c r="C103" s="89"/>
      <c r="D103" s="90"/>
      <c r="E103" s="139"/>
      <c r="F103" s="140"/>
      <c r="G103" s="93">
        <f t="shared" si="29"/>
        <v>0</v>
      </c>
      <c r="H103" s="94" t="str">
        <f t="shared" si="30"/>
        <v/>
      </c>
      <c r="I103" s="95" t="str">
        <f t="shared" si="31"/>
        <v/>
      </c>
      <c r="J103" s="95" t="str">
        <f t="shared" si="32"/>
        <v/>
      </c>
      <c r="K103" s="95" t="str">
        <f t="shared" si="33"/>
        <v/>
      </c>
      <c r="L103" s="95" t="str">
        <f t="shared" si="38"/>
        <v/>
      </c>
      <c r="M103" s="95" t="str">
        <f t="shared" si="35"/>
        <v/>
      </c>
      <c r="N103" s="95" t="str">
        <f t="shared" si="20"/>
        <v/>
      </c>
      <c r="O103" s="95" t="str">
        <f t="shared" si="39"/>
        <v/>
      </c>
      <c r="P103" s="96" t="str">
        <f t="shared" si="40"/>
        <v/>
      </c>
      <c r="Q103" s="97" t="str">
        <f t="shared" si="21"/>
        <v/>
      </c>
      <c r="R103" s="98" t="str">
        <f t="shared" si="22"/>
        <v/>
      </c>
      <c r="S103" s="98" t="str">
        <f t="shared" si="23"/>
        <v/>
      </c>
      <c r="T103" s="98" t="str">
        <f t="shared" si="24"/>
        <v/>
      </c>
      <c r="U103" s="98" t="str">
        <f t="shared" si="25"/>
        <v/>
      </c>
      <c r="V103" s="98" t="str">
        <f t="shared" si="26"/>
        <v/>
      </c>
      <c r="W103" s="98" t="str">
        <f t="shared" si="27"/>
        <v/>
      </c>
      <c r="X103" s="99" t="str">
        <f t="shared" si="28"/>
        <v/>
      </c>
    </row>
    <row r="104" spans="1:24" ht="21" customHeight="1" x14ac:dyDescent="0.25">
      <c r="A104" s="87">
        <v>82</v>
      </c>
      <c r="B104" s="88"/>
      <c r="C104" s="89"/>
      <c r="D104" s="90"/>
      <c r="E104" s="139"/>
      <c r="F104" s="140"/>
      <c r="G104" s="93">
        <f t="shared" si="29"/>
        <v>0</v>
      </c>
      <c r="H104" s="94" t="str">
        <f t="shared" si="30"/>
        <v/>
      </c>
      <c r="I104" s="95" t="str">
        <f t="shared" si="31"/>
        <v/>
      </c>
      <c r="J104" s="95" t="str">
        <f t="shared" si="32"/>
        <v/>
      </c>
      <c r="K104" s="95" t="str">
        <f t="shared" si="33"/>
        <v/>
      </c>
      <c r="L104" s="95" t="str">
        <f t="shared" si="38"/>
        <v/>
      </c>
      <c r="M104" s="95" t="str">
        <f t="shared" si="35"/>
        <v/>
      </c>
      <c r="N104" s="95" t="str">
        <f t="shared" si="20"/>
        <v/>
      </c>
      <c r="O104" s="95" t="str">
        <f t="shared" si="39"/>
        <v/>
      </c>
      <c r="P104" s="96" t="str">
        <f t="shared" si="40"/>
        <v/>
      </c>
      <c r="Q104" s="97" t="str">
        <f t="shared" si="21"/>
        <v/>
      </c>
      <c r="R104" s="98" t="str">
        <f t="shared" si="22"/>
        <v/>
      </c>
      <c r="S104" s="98" t="str">
        <f t="shared" si="23"/>
        <v/>
      </c>
      <c r="T104" s="98" t="str">
        <f t="shared" si="24"/>
        <v/>
      </c>
      <c r="U104" s="98" t="str">
        <f t="shared" si="25"/>
        <v/>
      </c>
      <c r="V104" s="98" t="str">
        <f t="shared" si="26"/>
        <v/>
      </c>
      <c r="W104" s="98" t="str">
        <f t="shared" si="27"/>
        <v/>
      </c>
      <c r="X104" s="99" t="str">
        <f t="shared" si="28"/>
        <v/>
      </c>
    </row>
    <row r="105" spans="1:24" ht="21" customHeight="1" x14ac:dyDescent="0.25">
      <c r="A105" s="87">
        <v>83</v>
      </c>
      <c r="B105" s="88"/>
      <c r="C105" s="89"/>
      <c r="D105" s="90"/>
      <c r="E105" s="139"/>
      <c r="F105" s="140"/>
      <c r="G105" s="93">
        <f t="shared" si="29"/>
        <v>0</v>
      </c>
      <c r="H105" s="94" t="str">
        <f t="shared" si="30"/>
        <v/>
      </c>
      <c r="I105" s="95" t="str">
        <f t="shared" si="31"/>
        <v/>
      </c>
      <c r="J105" s="95" t="str">
        <f t="shared" si="32"/>
        <v/>
      </c>
      <c r="K105" s="95" t="str">
        <f t="shared" si="33"/>
        <v/>
      </c>
      <c r="L105" s="95" t="str">
        <f t="shared" si="38"/>
        <v/>
      </c>
      <c r="M105" s="95" t="str">
        <f t="shared" si="35"/>
        <v/>
      </c>
      <c r="N105" s="95" t="str">
        <f t="shared" si="20"/>
        <v/>
      </c>
      <c r="O105" s="95" t="str">
        <f t="shared" si="39"/>
        <v/>
      </c>
      <c r="P105" s="96" t="str">
        <f t="shared" si="40"/>
        <v/>
      </c>
      <c r="Q105" s="97" t="str">
        <f t="shared" si="21"/>
        <v/>
      </c>
      <c r="R105" s="98" t="str">
        <f t="shared" si="22"/>
        <v/>
      </c>
      <c r="S105" s="98" t="str">
        <f t="shared" si="23"/>
        <v/>
      </c>
      <c r="T105" s="98" t="str">
        <f t="shared" si="24"/>
        <v/>
      </c>
      <c r="U105" s="98" t="str">
        <f t="shared" si="25"/>
        <v/>
      </c>
      <c r="V105" s="98" t="str">
        <f t="shared" si="26"/>
        <v/>
      </c>
      <c r="W105" s="98" t="str">
        <f t="shared" si="27"/>
        <v/>
      </c>
      <c r="X105" s="99" t="str">
        <f t="shared" si="28"/>
        <v/>
      </c>
    </row>
    <row r="106" spans="1:24" ht="21" customHeight="1" x14ac:dyDescent="0.25">
      <c r="A106" s="87">
        <v>84</v>
      </c>
      <c r="B106" s="88"/>
      <c r="C106" s="89"/>
      <c r="D106" s="90"/>
      <c r="E106" s="139"/>
      <c r="F106" s="140"/>
      <c r="G106" s="93">
        <f t="shared" si="29"/>
        <v>0</v>
      </c>
      <c r="H106" s="94" t="str">
        <f t="shared" si="30"/>
        <v/>
      </c>
      <c r="I106" s="95" t="str">
        <f t="shared" si="31"/>
        <v/>
      </c>
      <c r="J106" s="95" t="str">
        <f t="shared" si="32"/>
        <v/>
      </c>
      <c r="K106" s="95" t="str">
        <f t="shared" si="33"/>
        <v/>
      </c>
      <c r="L106" s="95" t="str">
        <f t="shared" si="38"/>
        <v/>
      </c>
      <c r="M106" s="95" t="str">
        <f t="shared" si="35"/>
        <v/>
      </c>
      <c r="N106" s="95" t="str">
        <f t="shared" si="20"/>
        <v/>
      </c>
      <c r="O106" s="95" t="str">
        <f t="shared" si="39"/>
        <v/>
      </c>
      <c r="P106" s="96" t="str">
        <f t="shared" si="40"/>
        <v/>
      </c>
      <c r="Q106" s="97" t="str">
        <f t="shared" si="21"/>
        <v/>
      </c>
      <c r="R106" s="98" t="str">
        <f t="shared" si="22"/>
        <v/>
      </c>
      <c r="S106" s="98" t="str">
        <f t="shared" si="23"/>
        <v/>
      </c>
      <c r="T106" s="98" t="str">
        <f t="shared" si="24"/>
        <v/>
      </c>
      <c r="U106" s="98" t="str">
        <f t="shared" si="25"/>
        <v/>
      </c>
      <c r="V106" s="98" t="str">
        <f t="shared" si="26"/>
        <v/>
      </c>
      <c r="W106" s="98" t="str">
        <f t="shared" si="27"/>
        <v/>
      </c>
      <c r="X106" s="99" t="str">
        <f t="shared" si="28"/>
        <v/>
      </c>
    </row>
    <row r="107" spans="1:24" ht="21" customHeight="1" x14ac:dyDescent="0.25">
      <c r="A107" s="87">
        <v>85</v>
      </c>
      <c r="B107" s="88"/>
      <c r="C107" s="89"/>
      <c r="D107" s="90"/>
      <c r="E107" s="139"/>
      <c r="F107" s="140"/>
      <c r="G107" s="93">
        <f t="shared" si="29"/>
        <v>0</v>
      </c>
      <c r="H107" s="94" t="str">
        <f t="shared" si="30"/>
        <v/>
      </c>
      <c r="I107" s="95" t="str">
        <f t="shared" si="31"/>
        <v/>
      </c>
      <c r="J107" s="95" t="str">
        <f t="shared" si="32"/>
        <v/>
      </c>
      <c r="K107" s="95" t="str">
        <f t="shared" si="33"/>
        <v/>
      </c>
      <c r="L107" s="95" t="str">
        <f t="shared" si="38"/>
        <v/>
      </c>
      <c r="M107" s="95" t="str">
        <f t="shared" si="35"/>
        <v/>
      </c>
      <c r="N107" s="95" t="str">
        <f t="shared" ref="N107" si="41">IF(UPPER(D107)="o",F107,"")</f>
        <v/>
      </c>
      <c r="O107" s="95" t="str">
        <f t="shared" si="39"/>
        <v/>
      </c>
      <c r="P107" s="96" t="str">
        <f t="shared" si="40"/>
        <v/>
      </c>
      <c r="Q107" s="97" t="str">
        <f t="shared" si="21"/>
        <v/>
      </c>
      <c r="R107" s="98" t="str">
        <f t="shared" si="22"/>
        <v/>
      </c>
      <c r="S107" s="98" t="str">
        <f t="shared" si="23"/>
        <v/>
      </c>
      <c r="T107" s="98" t="str">
        <f t="shared" si="24"/>
        <v/>
      </c>
      <c r="U107" s="98" t="str">
        <f t="shared" si="25"/>
        <v/>
      </c>
      <c r="V107" s="98" t="str">
        <f t="shared" si="26"/>
        <v/>
      </c>
      <c r="W107" s="98" t="str">
        <f t="shared" si="27"/>
        <v/>
      </c>
      <c r="X107" s="99" t="str">
        <f t="shared" si="28"/>
        <v/>
      </c>
    </row>
    <row r="108" spans="1:24" ht="21" customHeight="1" thickBot="1" x14ac:dyDescent="0.3">
      <c r="A108" s="100"/>
      <c r="B108" s="101"/>
      <c r="C108" s="102" t="s">
        <v>8</v>
      </c>
      <c r="D108" s="103"/>
      <c r="E108" s="133">
        <f>SUM(E59:E107)</f>
        <v>0</v>
      </c>
      <c r="F108" s="134">
        <f>SUM(F59:F107)</f>
        <v>0</v>
      </c>
      <c r="G108" s="106">
        <f>G107</f>
        <v>0</v>
      </c>
      <c r="H108" s="107">
        <f>SUM(H4:H52,H59:H107)</f>
        <v>0</v>
      </c>
      <c r="I108" s="108">
        <f t="shared" ref="I108:X108" si="42">SUM(I59:I107,I4:I52)</f>
        <v>0</v>
      </c>
      <c r="J108" s="108">
        <f t="shared" si="42"/>
        <v>0</v>
      </c>
      <c r="K108" s="108">
        <f t="shared" si="42"/>
        <v>0</v>
      </c>
      <c r="L108" s="108">
        <f t="shared" si="42"/>
        <v>0</v>
      </c>
      <c r="M108" s="108">
        <f t="shared" si="42"/>
        <v>0</v>
      </c>
      <c r="N108" s="108">
        <f t="shared" si="42"/>
        <v>0</v>
      </c>
      <c r="O108" s="108">
        <f t="shared" si="42"/>
        <v>0</v>
      </c>
      <c r="P108" s="109">
        <f t="shared" si="42"/>
        <v>0</v>
      </c>
      <c r="Q108" s="107">
        <f t="shared" si="42"/>
        <v>0</v>
      </c>
      <c r="R108" s="108">
        <f t="shared" si="42"/>
        <v>0</v>
      </c>
      <c r="S108" s="108">
        <f t="shared" si="42"/>
        <v>0</v>
      </c>
      <c r="T108" s="108">
        <f t="shared" si="42"/>
        <v>0</v>
      </c>
      <c r="U108" s="108">
        <f t="shared" si="42"/>
        <v>0</v>
      </c>
      <c r="V108" s="108">
        <f t="shared" si="42"/>
        <v>0</v>
      </c>
      <c r="W108" s="108">
        <f t="shared" si="42"/>
        <v>0</v>
      </c>
      <c r="X108" s="109">
        <f t="shared" si="42"/>
        <v>0</v>
      </c>
    </row>
    <row r="109" spans="1:24" ht="18" customHeight="1" x14ac:dyDescent="0.25">
      <c r="A109" s="110"/>
      <c r="B109" s="111"/>
      <c r="C109" s="110"/>
      <c r="D109" s="112"/>
      <c r="E109" s="123"/>
      <c r="F109" s="124" t="s">
        <v>15</v>
      </c>
      <c r="G109" s="123">
        <f>E108-F108</f>
        <v>0</v>
      </c>
      <c r="H109" s="125"/>
      <c r="I109" s="125"/>
      <c r="J109" s="125"/>
      <c r="K109" s="125"/>
      <c r="L109" s="125"/>
      <c r="M109" s="125"/>
      <c r="N109" s="125"/>
      <c r="O109" s="125"/>
      <c r="P109" s="125"/>
      <c r="Q109" s="125"/>
      <c r="R109" s="125"/>
      <c r="S109" s="125"/>
      <c r="T109" s="125"/>
      <c r="U109" s="125"/>
      <c r="V109" s="125"/>
      <c r="W109" s="125"/>
      <c r="X109" s="125"/>
    </row>
    <row r="110" spans="1:24" ht="18" customHeight="1" thickBot="1" x14ac:dyDescent="0.3">
      <c r="A110" s="289" t="s">
        <v>9</v>
      </c>
      <c r="B110" s="289"/>
      <c r="C110" s="289"/>
      <c r="D110" s="117"/>
      <c r="E110" s="290" t="s">
        <v>39</v>
      </c>
      <c r="F110" s="290"/>
      <c r="G110" s="118"/>
      <c r="H110" s="119"/>
      <c r="I110" s="119"/>
      <c r="J110" s="119"/>
      <c r="K110" s="119"/>
      <c r="L110" s="119"/>
      <c r="M110" s="119"/>
      <c r="N110" s="119"/>
      <c r="O110" s="119"/>
      <c r="P110" s="119"/>
      <c r="Q110" s="119"/>
      <c r="R110" s="119"/>
      <c r="S110" s="119"/>
      <c r="T110" s="119"/>
      <c r="U110" s="119"/>
      <c r="V110" s="119"/>
      <c r="W110" s="119"/>
      <c r="X110" s="119"/>
    </row>
    <row r="111" spans="1:24" ht="24.95" customHeight="1" x14ac:dyDescent="0.2">
      <c r="F111" s="17"/>
      <c r="W111" s="283" t="s">
        <v>139</v>
      </c>
      <c r="X111" s="284"/>
    </row>
    <row r="112" spans="1:24" ht="24.95" customHeight="1" thickBot="1" x14ac:dyDescent="0.25">
      <c r="H112" s="285" t="s">
        <v>133</v>
      </c>
      <c r="I112" s="286"/>
      <c r="J112" s="286"/>
      <c r="K112" s="286"/>
      <c r="L112" s="286"/>
      <c r="M112" s="286"/>
      <c r="N112" s="286"/>
      <c r="O112" s="286"/>
      <c r="P112" s="287"/>
      <c r="Q112" s="285" t="s">
        <v>134</v>
      </c>
      <c r="R112" s="286"/>
      <c r="S112" s="286"/>
      <c r="T112" s="286"/>
      <c r="U112" s="286"/>
      <c r="V112" s="286"/>
      <c r="W112" s="286"/>
      <c r="X112" s="288"/>
    </row>
    <row r="113" spans="1:24" ht="60" customHeight="1" thickBot="1" x14ac:dyDescent="0.25">
      <c r="A113" s="126" t="s">
        <v>135</v>
      </c>
      <c r="B113" s="68" t="s">
        <v>44</v>
      </c>
      <c r="C113" s="68" t="s">
        <v>68</v>
      </c>
      <c r="D113" s="68" t="s">
        <v>69</v>
      </c>
      <c r="E113" s="128" t="s">
        <v>136</v>
      </c>
      <c r="F113" s="128" t="s">
        <v>137</v>
      </c>
      <c r="G113" s="127" t="s">
        <v>63</v>
      </c>
      <c r="H113" s="129" t="s">
        <v>10</v>
      </c>
      <c r="I113" s="129" t="s">
        <v>11</v>
      </c>
      <c r="J113" s="129" t="s">
        <v>12</v>
      </c>
      <c r="K113" s="130" t="s">
        <v>120</v>
      </c>
      <c r="L113" s="129" t="s">
        <v>129</v>
      </c>
      <c r="M113" s="129" t="s">
        <v>13</v>
      </c>
      <c r="N113" s="129" t="s">
        <v>178</v>
      </c>
      <c r="O113" s="130" t="s">
        <v>82</v>
      </c>
      <c r="P113" s="130" t="s">
        <v>117</v>
      </c>
      <c r="Q113" s="130" t="s">
        <v>130</v>
      </c>
      <c r="R113" s="130" t="s">
        <v>121</v>
      </c>
      <c r="S113" s="131" t="s">
        <v>131</v>
      </c>
      <c r="T113" s="130" t="s">
        <v>53</v>
      </c>
      <c r="U113" s="130" t="s">
        <v>52</v>
      </c>
      <c r="V113" s="130" t="s">
        <v>51</v>
      </c>
      <c r="W113" s="130" t="s">
        <v>114</v>
      </c>
      <c r="X113" s="132" t="s">
        <v>82</v>
      </c>
    </row>
    <row r="114" spans="1:24" ht="21" customHeight="1" x14ac:dyDescent="0.25">
      <c r="A114" s="138"/>
      <c r="B114" s="137"/>
      <c r="C114" s="136"/>
      <c r="D114" s="135"/>
      <c r="E114" s="121">
        <f>E108</f>
        <v>0</v>
      </c>
      <c r="F114" s="122">
        <f>F108</f>
        <v>0</v>
      </c>
      <c r="G114" s="80">
        <f>E114-F114</f>
        <v>0</v>
      </c>
      <c r="H114" s="81" t="str">
        <f>IF(OR($D114="p",$D114="pb"),$F114,"")</f>
        <v/>
      </c>
      <c r="I114" s="82" t="str">
        <f>IF(OR($D114="m",$D114="mb"),$F114,"")</f>
        <v/>
      </c>
      <c r="J114" s="82" t="str">
        <f>IF(OR($D114="s",$D114="sb"),$F114,"")</f>
        <v/>
      </c>
      <c r="K114" s="82" t="str">
        <f>IF(OR($D114="d",$D114="db"),$F114,"")</f>
        <v/>
      </c>
      <c r="L114" s="82" t="str">
        <f>IF(UPPER(D114)="c",F114,"")</f>
        <v/>
      </c>
      <c r="M114" s="82" t="str">
        <f>IF(OR($D114="u",$D114="ub"),$F114,"")</f>
        <v/>
      </c>
      <c r="N114" s="82" t="str">
        <f>IF(UPPER(D114)="o",F114,"")</f>
        <v/>
      </c>
      <c r="O114" s="82" t="str">
        <f>IF(UPPER(D114)="pv",F114,"")</f>
        <v/>
      </c>
      <c r="P114" s="83" t="str">
        <f>IF(IFERROR(SEARCH("b",D114),FALSE),F114,"")</f>
        <v/>
      </c>
      <c r="Q114" s="84" t="str">
        <f>IF(UPPER(D114)="ph",E114,"")</f>
        <v/>
      </c>
      <c r="R114" s="85" t="str">
        <f>IF(UPPER(D114)="puu",E114,"")</f>
        <v/>
      </c>
      <c r="S114" s="85" t="str">
        <f>IF(UPPER(D114)="pz",E114,"")</f>
        <v/>
      </c>
      <c r="T114" s="85" t="str">
        <f>IF(UPPER(D114)="df",E114,"")</f>
        <v/>
      </c>
      <c r="U114" s="85" t="str">
        <f>IF(UPPER(D114)="dp",E114,"")</f>
        <v/>
      </c>
      <c r="V114" s="85" t="str">
        <f>IF(UPPER(D114)="dom",E114,"")</f>
        <v/>
      </c>
      <c r="W114" s="85" t="str">
        <f>IF(UPPER(D114)="doj",E114,"")</f>
        <v/>
      </c>
      <c r="X114" s="86" t="str">
        <f>IF(UPPER(D114)="pp",E114,"")</f>
        <v/>
      </c>
    </row>
    <row r="115" spans="1:24" ht="21" customHeight="1" x14ac:dyDescent="0.25">
      <c r="A115" s="87">
        <v>86</v>
      </c>
      <c r="B115" s="88"/>
      <c r="C115" s="89"/>
      <c r="D115" s="90"/>
      <c r="E115" s="139"/>
      <c r="F115" s="140"/>
      <c r="G115" s="93">
        <f>G114+(E115-F115)</f>
        <v>0</v>
      </c>
      <c r="H115" s="94" t="str">
        <f t="shared" ref="H115:H162" si="43">IF(OR($D115="p",$D115="pb"),$F115,"")</f>
        <v/>
      </c>
      <c r="I115" s="95" t="str">
        <f t="shared" ref="I115:I162" si="44">IF(OR($D115="m",$D115="mb"),$F115,"")</f>
        <v/>
      </c>
      <c r="J115" s="95" t="str">
        <f t="shared" ref="J115:J162" si="45">IF(OR($D115="s",$D115="sb"),$F115,"")</f>
        <v/>
      </c>
      <c r="K115" s="95" t="str">
        <f t="shared" ref="K115:K162" si="46">IF(OR($D115="d",$D115="db"),$F115,"")</f>
        <v/>
      </c>
      <c r="L115" s="95" t="str">
        <f t="shared" ref="L115" si="47">IF(UPPER(D115)="c",F115,"")</f>
        <v/>
      </c>
      <c r="M115" s="95" t="str">
        <f t="shared" ref="M115:M162" si="48">IF(OR($D115="u",$D115="ub"),$F115,"")</f>
        <v/>
      </c>
      <c r="N115" s="95" t="str">
        <f t="shared" ref="N115:N162" si="49">IF(UPPER(D115)="o",F115,"")</f>
        <v/>
      </c>
      <c r="O115" s="95" t="str">
        <f t="shared" ref="O115" si="50">IF(UPPER(D115)="pv",F115,"")</f>
        <v/>
      </c>
      <c r="P115" s="96" t="str">
        <f t="shared" ref="P115" si="51">IF(IFERROR(SEARCH("b",D115),FALSE),F115,"")</f>
        <v/>
      </c>
      <c r="Q115" s="97" t="str">
        <f t="shared" ref="Q115:Q162" si="52">IF(UPPER(D115)="ph",E115,"")</f>
        <v/>
      </c>
      <c r="R115" s="98" t="str">
        <f t="shared" ref="R115:R162" si="53">IF(UPPER(D115)="puu",E115,"")</f>
        <v/>
      </c>
      <c r="S115" s="98" t="str">
        <f t="shared" ref="S115:S162" si="54">IF(UPPER(D115)="pz",E115,"")</f>
        <v/>
      </c>
      <c r="T115" s="98" t="str">
        <f t="shared" ref="T115:T162" si="55">IF(UPPER(D115)="df",E115,"")</f>
        <v/>
      </c>
      <c r="U115" s="98" t="str">
        <f t="shared" ref="U115:U162" si="56">IF(UPPER(D115)="dp",E115,"")</f>
        <v/>
      </c>
      <c r="V115" s="98" t="str">
        <f t="shared" ref="V115:V162" si="57">IF(UPPER(D115)="dom",E115,"")</f>
        <v/>
      </c>
      <c r="W115" s="98" t="str">
        <f t="shared" ref="W115:W162" si="58">IF(UPPER(D115)="doj",E115,"")</f>
        <v/>
      </c>
      <c r="X115" s="99" t="str">
        <f t="shared" ref="X115:X162" si="59">IF(UPPER(D115)="pp",E115,"")</f>
        <v/>
      </c>
    </row>
    <row r="116" spans="1:24" ht="21" customHeight="1" x14ac:dyDescent="0.25">
      <c r="A116" s="87">
        <v>87</v>
      </c>
      <c r="B116" s="88"/>
      <c r="C116" s="89"/>
      <c r="D116" s="90"/>
      <c r="E116" s="139"/>
      <c r="F116" s="140"/>
      <c r="G116" s="93">
        <f t="shared" ref="G116:G162" si="60">G115+(E116-F116)</f>
        <v>0</v>
      </c>
      <c r="H116" s="94" t="str">
        <f t="shared" si="43"/>
        <v/>
      </c>
      <c r="I116" s="95" t="str">
        <f t="shared" si="44"/>
        <v/>
      </c>
      <c r="J116" s="95" t="str">
        <f t="shared" si="45"/>
        <v/>
      </c>
      <c r="K116" s="95" t="str">
        <f t="shared" si="46"/>
        <v/>
      </c>
      <c r="L116" s="95" t="str">
        <f t="shared" ref="L116:L123" si="61">IF(UPPER(D116)="c",F116,"")</f>
        <v/>
      </c>
      <c r="M116" s="95" t="str">
        <f t="shared" si="48"/>
        <v/>
      </c>
      <c r="N116" s="95" t="str">
        <f t="shared" si="49"/>
        <v/>
      </c>
      <c r="O116" s="95" t="str">
        <f>IF(UPPER(D116)="pv",F116,"")</f>
        <v/>
      </c>
      <c r="P116" s="96" t="str">
        <f t="shared" ref="P116:P123" si="62">IF(IFERROR(SEARCH("b",D116),FALSE),F116,"")</f>
        <v/>
      </c>
      <c r="Q116" s="97" t="str">
        <f t="shared" si="52"/>
        <v/>
      </c>
      <c r="R116" s="98" t="str">
        <f t="shared" si="53"/>
        <v/>
      </c>
      <c r="S116" s="98" t="str">
        <f t="shared" si="54"/>
        <v/>
      </c>
      <c r="T116" s="98" t="str">
        <f t="shared" si="55"/>
        <v/>
      </c>
      <c r="U116" s="98" t="str">
        <f t="shared" si="56"/>
        <v/>
      </c>
      <c r="V116" s="98" t="str">
        <f t="shared" si="57"/>
        <v/>
      </c>
      <c r="W116" s="98" t="str">
        <f t="shared" si="58"/>
        <v/>
      </c>
      <c r="X116" s="99" t="str">
        <f t="shared" si="59"/>
        <v/>
      </c>
    </row>
    <row r="117" spans="1:24" ht="21" customHeight="1" x14ac:dyDescent="0.25">
      <c r="A117" s="87">
        <v>88</v>
      </c>
      <c r="B117" s="88"/>
      <c r="C117" s="89"/>
      <c r="D117" s="90"/>
      <c r="E117" s="139"/>
      <c r="F117" s="140"/>
      <c r="G117" s="93">
        <f t="shared" si="60"/>
        <v>0</v>
      </c>
      <c r="H117" s="94" t="str">
        <f t="shared" si="43"/>
        <v/>
      </c>
      <c r="I117" s="95" t="str">
        <f t="shared" si="44"/>
        <v/>
      </c>
      <c r="J117" s="95" t="str">
        <f t="shared" si="45"/>
        <v/>
      </c>
      <c r="K117" s="95" t="str">
        <f t="shared" si="46"/>
        <v/>
      </c>
      <c r="L117" s="95" t="str">
        <f t="shared" si="61"/>
        <v/>
      </c>
      <c r="M117" s="95" t="str">
        <f t="shared" si="48"/>
        <v/>
      </c>
      <c r="N117" s="95" t="str">
        <f t="shared" si="49"/>
        <v/>
      </c>
      <c r="O117" s="95" t="str">
        <f t="shared" ref="O117:O123" si="63">IF(UPPER(D117)="pv",F117,"")</f>
        <v/>
      </c>
      <c r="P117" s="96" t="str">
        <f t="shared" si="62"/>
        <v/>
      </c>
      <c r="Q117" s="97" t="str">
        <f t="shared" si="52"/>
        <v/>
      </c>
      <c r="R117" s="98" t="str">
        <f t="shared" si="53"/>
        <v/>
      </c>
      <c r="S117" s="98" t="str">
        <f t="shared" si="54"/>
        <v/>
      </c>
      <c r="T117" s="98" t="str">
        <f t="shared" si="55"/>
        <v/>
      </c>
      <c r="U117" s="98" t="str">
        <f t="shared" si="56"/>
        <v/>
      </c>
      <c r="V117" s="98" t="str">
        <f t="shared" si="57"/>
        <v/>
      </c>
      <c r="W117" s="98" t="str">
        <f t="shared" si="58"/>
        <v/>
      </c>
      <c r="X117" s="99" t="str">
        <f t="shared" si="59"/>
        <v/>
      </c>
    </row>
    <row r="118" spans="1:24" ht="21" customHeight="1" x14ac:dyDescent="0.25">
      <c r="A118" s="87">
        <v>89</v>
      </c>
      <c r="B118" s="88"/>
      <c r="C118" s="89"/>
      <c r="D118" s="90"/>
      <c r="E118" s="139"/>
      <c r="F118" s="140"/>
      <c r="G118" s="93">
        <f t="shared" si="60"/>
        <v>0</v>
      </c>
      <c r="H118" s="94" t="str">
        <f t="shared" si="43"/>
        <v/>
      </c>
      <c r="I118" s="95" t="str">
        <f t="shared" si="44"/>
        <v/>
      </c>
      <c r="J118" s="95" t="str">
        <f t="shared" si="45"/>
        <v/>
      </c>
      <c r="K118" s="95" t="str">
        <f t="shared" si="46"/>
        <v/>
      </c>
      <c r="L118" s="95" t="str">
        <f t="shared" si="61"/>
        <v/>
      </c>
      <c r="M118" s="95" t="str">
        <f t="shared" si="48"/>
        <v/>
      </c>
      <c r="N118" s="95" t="str">
        <f t="shared" si="49"/>
        <v/>
      </c>
      <c r="O118" s="95" t="str">
        <f t="shared" si="63"/>
        <v/>
      </c>
      <c r="P118" s="96" t="str">
        <f t="shared" si="62"/>
        <v/>
      </c>
      <c r="Q118" s="97" t="str">
        <f t="shared" si="52"/>
        <v/>
      </c>
      <c r="R118" s="98" t="str">
        <f t="shared" si="53"/>
        <v/>
      </c>
      <c r="S118" s="98" t="str">
        <f t="shared" si="54"/>
        <v/>
      </c>
      <c r="T118" s="98" t="str">
        <f t="shared" si="55"/>
        <v/>
      </c>
      <c r="U118" s="98" t="str">
        <f t="shared" si="56"/>
        <v/>
      </c>
      <c r="V118" s="98" t="str">
        <f t="shared" si="57"/>
        <v/>
      </c>
      <c r="W118" s="98" t="str">
        <f t="shared" si="58"/>
        <v/>
      </c>
      <c r="X118" s="99" t="str">
        <f t="shared" si="59"/>
        <v/>
      </c>
    </row>
    <row r="119" spans="1:24" ht="21" customHeight="1" x14ac:dyDescent="0.25">
      <c r="A119" s="87">
        <v>90</v>
      </c>
      <c r="B119" s="88"/>
      <c r="C119" s="89"/>
      <c r="D119" s="90"/>
      <c r="E119" s="139"/>
      <c r="F119" s="140"/>
      <c r="G119" s="93">
        <f t="shared" si="60"/>
        <v>0</v>
      </c>
      <c r="H119" s="94" t="str">
        <f t="shared" si="43"/>
        <v/>
      </c>
      <c r="I119" s="95" t="str">
        <f t="shared" si="44"/>
        <v/>
      </c>
      <c r="J119" s="95" t="str">
        <f t="shared" si="45"/>
        <v/>
      </c>
      <c r="K119" s="95" t="str">
        <f t="shared" si="46"/>
        <v/>
      </c>
      <c r="L119" s="95" t="str">
        <f t="shared" si="61"/>
        <v/>
      </c>
      <c r="M119" s="95" t="str">
        <f t="shared" si="48"/>
        <v/>
      </c>
      <c r="N119" s="95" t="str">
        <f t="shared" si="49"/>
        <v/>
      </c>
      <c r="O119" s="95" t="str">
        <f t="shared" si="63"/>
        <v/>
      </c>
      <c r="P119" s="96" t="str">
        <f t="shared" si="62"/>
        <v/>
      </c>
      <c r="Q119" s="97" t="str">
        <f t="shared" si="52"/>
        <v/>
      </c>
      <c r="R119" s="98" t="str">
        <f t="shared" si="53"/>
        <v/>
      </c>
      <c r="S119" s="98" t="str">
        <f t="shared" si="54"/>
        <v/>
      </c>
      <c r="T119" s="98" t="str">
        <f t="shared" si="55"/>
        <v/>
      </c>
      <c r="U119" s="98" t="str">
        <f t="shared" si="56"/>
        <v/>
      </c>
      <c r="V119" s="98" t="str">
        <f t="shared" si="57"/>
        <v/>
      </c>
      <c r="W119" s="98" t="str">
        <f t="shared" si="58"/>
        <v/>
      </c>
      <c r="X119" s="99" t="str">
        <f t="shared" si="59"/>
        <v/>
      </c>
    </row>
    <row r="120" spans="1:24" ht="21" customHeight="1" x14ac:dyDescent="0.25">
      <c r="A120" s="87">
        <v>91</v>
      </c>
      <c r="B120" s="88"/>
      <c r="C120" s="89"/>
      <c r="D120" s="90"/>
      <c r="E120" s="139"/>
      <c r="F120" s="140"/>
      <c r="G120" s="93">
        <f t="shared" si="60"/>
        <v>0</v>
      </c>
      <c r="H120" s="94" t="str">
        <f t="shared" si="43"/>
        <v/>
      </c>
      <c r="I120" s="95" t="str">
        <f t="shared" si="44"/>
        <v/>
      </c>
      <c r="J120" s="95" t="str">
        <f t="shared" si="45"/>
        <v/>
      </c>
      <c r="K120" s="95" t="str">
        <f t="shared" si="46"/>
        <v/>
      </c>
      <c r="L120" s="95" t="str">
        <f t="shared" si="61"/>
        <v/>
      </c>
      <c r="M120" s="95" t="str">
        <f t="shared" si="48"/>
        <v/>
      </c>
      <c r="N120" s="95" t="str">
        <f t="shared" si="49"/>
        <v/>
      </c>
      <c r="O120" s="95" t="str">
        <f t="shared" si="63"/>
        <v/>
      </c>
      <c r="P120" s="96" t="str">
        <f t="shared" si="62"/>
        <v/>
      </c>
      <c r="Q120" s="97" t="str">
        <f t="shared" si="52"/>
        <v/>
      </c>
      <c r="R120" s="98" t="str">
        <f t="shared" si="53"/>
        <v/>
      </c>
      <c r="S120" s="98" t="str">
        <f t="shared" si="54"/>
        <v/>
      </c>
      <c r="T120" s="98" t="str">
        <f t="shared" si="55"/>
        <v/>
      </c>
      <c r="U120" s="98" t="str">
        <f t="shared" si="56"/>
        <v/>
      </c>
      <c r="V120" s="98" t="str">
        <f t="shared" si="57"/>
        <v/>
      </c>
      <c r="W120" s="98" t="str">
        <f t="shared" si="58"/>
        <v/>
      </c>
      <c r="X120" s="99" t="str">
        <f t="shared" si="59"/>
        <v/>
      </c>
    </row>
    <row r="121" spans="1:24" ht="21" customHeight="1" x14ac:dyDescent="0.25">
      <c r="A121" s="87">
        <v>92</v>
      </c>
      <c r="B121" s="88"/>
      <c r="C121" s="89"/>
      <c r="D121" s="90"/>
      <c r="E121" s="139"/>
      <c r="F121" s="140"/>
      <c r="G121" s="93">
        <f t="shared" si="60"/>
        <v>0</v>
      </c>
      <c r="H121" s="94" t="str">
        <f t="shared" si="43"/>
        <v/>
      </c>
      <c r="I121" s="95" t="str">
        <f t="shared" si="44"/>
        <v/>
      </c>
      <c r="J121" s="95" t="str">
        <f t="shared" si="45"/>
        <v/>
      </c>
      <c r="K121" s="95" t="str">
        <f t="shared" si="46"/>
        <v/>
      </c>
      <c r="L121" s="95" t="str">
        <f t="shared" si="61"/>
        <v/>
      </c>
      <c r="M121" s="95" t="str">
        <f t="shared" si="48"/>
        <v/>
      </c>
      <c r="N121" s="95" t="str">
        <f t="shared" si="49"/>
        <v/>
      </c>
      <c r="O121" s="95" t="str">
        <f t="shared" si="63"/>
        <v/>
      </c>
      <c r="P121" s="96" t="str">
        <f t="shared" si="62"/>
        <v/>
      </c>
      <c r="Q121" s="97" t="str">
        <f t="shared" si="52"/>
        <v/>
      </c>
      <c r="R121" s="98" t="str">
        <f t="shared" si="53"/>
        <v/>
      </c>
      <c r="S121" s="98" t="str">
        <f t="shared" si="54"/>
        <v/>
      </c>
      <c r="T121" s="98" t="str">
        <f t="shared" si="55"/>
        <v/>
      </c>
      <c r="U121" s="98" t="str">
        <f t="shared" si="56"/>
        <v/>
      </c>
      <c r="V121" s="98" t="str">
        <f t="shared" si="57"/>
        <v/>
      </c>
      <c r="W121" s="98" t="str">
        <f t="shared" si="58"/>
        <v/>
      </c>
      <c r="X121" s="99" t="str">
        <f t="shared" si="59"/>
        <v/>
      </c>
    </row>
    <row r="122" spans="1:24" ht="21" customHeight="1" x14ac:dyDescent="0.25">
      <c r="A122" s="87">
        <v>93</v>
      </c>
      <c r="B122" s="88"/>
      <c r="C122" s="89"/>
      <c r="D122" s="90"/>
      <c r="E122" s="139"/>
      <c r="F122" s="140"/>
      <c r="G122" s="93">
        <f t="shared" si="60"/>
        <v>0</v>
      </c>
      <c r="H122" s="94" t="str">
        <f t="shared" si="43"/>
        <v/>
      </c>
      <c r="I122" s="95" t="str">
        <f t="shared" si="44"/>
        <v/>
      </c>
      <c r="J122" s="95" t="str">
        <f t="shared" si="45"/>
        <v/>
      </c>
      <c r="K122" s="95" t="str">
        <f t="shared" si="46"/>
        <v/>
      </c>
      <c r="L122" s="95" t="str">
        <f t="shared" si="61"/>
        <v/>
      </c>
      <c r="M122" s="95" t="str">
        <f t="shared" si="48"/>
        <v/>
      </c>
      <c r="N122" s="95" t="str">
        <f t="shared" si="49"/>
        <v/>
      </c>
      <c r="O122" s="95" t="str">
        <f t="shared" si="63"/>
        <v/>
      </c>
      <c r="P122" s="96" t="str">
        <f t="shared" si="62"/>
        <v/>
      </c>
      <c r="Q122" s="97" t="str">
        <f t="shared" si="52"/>
        <v/>
      </c>
      <c r="R122" s="98" t="str">
        <f t="shared" si="53"/>
        <v/>
      </c>
      <c r="S122" s="98" t="str">
        <f t="shared" si="54"/>
        <v/>
      </c>
      <c r="T122" s="98" t="str">
        <f t="shared" si="55"/>
        <v/>
      </c>
      <c r="U122" s="98" t="str">
        <f t="shared" si="56"/>
        <v/>
      </c>
      <c r="V122" s="98" t="str">
        <f t="shared" si="57"/>
        <v/>
      </c>
      <c r="W122" s="98" t="str">
        <f t="shared" si="58"/>
        <v/>
      </c>
      <c r="X122" s="99" t="str">
        <f t="shared" si="59"/>
        <v/>
      </c>
    </row>
    <row r="123" spans="1:24" ht="21" customHeight="1" x14ac:dyDescent="0.25">
      <c r="A123" s="87">
        <v>94</v>
      </c>
      <c r="B123" s="88"/>
      <c r="C123" s="89"/>
      <c r="D123" s="90"/>
      <c r="E123" s="139"/>
      <c r="F123" s="140"/>
      <c r="G123" s="93">
        <f t="shared" si="60"/>
        <v>0</v>
      </c>
      <c r="H123" s="94" t="str">
        <f t="shared" si="43"/>
        <v/>
      </c>
      <c r="I123" s="95" t="str">
        <f t="shared" si="44"/>
        <v/>
      </c>
      <c r="J123" s="95" t="str">
        <f t="shared" si="45"/>
        <v/>
      </c>
      <c r="K123" s="95" t="str">
        <f t="shared" si="46"/>
        <v/>
      </c>
      <c r="L123" s="95" t="str">
        <f t="shared" si="61"/>
        <v/>
      </c>
      <c r="M123" s="95" t="str">
        <f t="shared" si="48"/>
        <v/>
      </c>
      <c r="N123" s="95" t="str">
        <f t="shared" si="49"/>
        <v/>
      </c>
      <c r="O123" s="95" t="str">
        <f t="shared" si="63"/>
        <v/>
      </c>
      <c r="P123" s="96" t="str">
        <f t="shared" si="62"/>
        <v/>
      </c>
      <c r="Q123" s="97" t="str">
        <f t="shared" si="52"/>
        <v/>
      </c>
      <c r="R123" s="98" t="str">
        <f t="shared" si="53"/>
        <v/>
      </c>
      <c r="S123" s="98" t="str">
        <f t="shared" si="54"/>
        <v/>
      </c>
      <c r="T123" s="98" t="str">
        <f t="shared" si="55"/>
        <v/>
      </c>
      <c r="U123" s="98" t="str">
        <f t="shared" si="56"/>
        <v/>
      </c>
      <c r="V123" s="98" t="str">
        <f t="shared" si="57"/>
        <v/>
      </c>
      <c r="W123" s="98" t="str">
        <f t="shared" si="58"/>
        <v/>
      </c>
      <c r="X123" s="99" t="str">
        <f t="shared" si="59"/>
        <v/>
      </c>
    </row>
    <row r="124" spans="1:24" ht="21" customHeight="1" x14ac:dyDescent="0.25">
      <c r="A124" s="87">
        <v>95</v>
      </c>
      <c r="B124" s="88"/>
      <c r="C124" s="89"/>
      <c r="D124" s="90"/>
      <c r="E124" s="139"/>
      <c r="F124" s="140"/>
      <c r="G124" s="93">
        <f t="shared" si="60"/>
        <v>0</v>
      </c>
      <c r="H124" s="94" t="str">
        <f t="shared" si="43"/>
        <v/>
      </c>
      <c r="I124" s="95" t="str">
        <f t="shared" si="44"/>
        <v/>
      </c>
      <c r="J124" s="95" t="str">
        <f t="shared" si="45"/>
        <v/>
      </c>
      <c r="K124" s="95" t="str">
        <f t="shared" si="46"/>
        <v/>
      </c>
      <c r="L124" s="95" t="str">
        <f t="shared" ref="L124:L162" si="64">IF(UPPER(D124)="c",F124,"")</f>
        <v/>
      </c>
      <c r="M124" s="95" t="str">
        <f t="shared" si="48"/>
        <v/>
      </c>
      <c r="N124" s="95" t="str">
        <f t="shared" si="49"/>
        <v/>
      </c>
      <c r="O124" s="95" t="str">
        <f t="shared" ref="O124:O162" si="65">IF(UPPER(D124)="pv",F124,"")</f>
        <v/>
      </c>
      <c r="P124" s="96" t="str">
        <f t="shared" ref="P124:P162" si="66">IF(IFERROR(SEARCH("b",D124),FALSE),F124,"")</f>
        <v/>
      </c>
      <c r="Q124" s="97" t="str">
        <f t="shared" si="52"/>
        <v/>
      </c>
      <c r="R124" s="98" t="str">
        <f t="shared" si="53"/>
        <v/>
      </c>
      <c r="S124" s="98" t="str">
        <f t="shared" si="54"/>
        <v/>
      </c>
      <c r="T124" s="98" t="str">
        <f t="shared" si="55"/>
        <v/>
      </c>
      <c r="U124" s="98" t="str">
        <f t="shared" si="56"/>
        <v/>
      </c>
      <c r="V124" s="98" t="str">
        <f t="shared" si="57"/>
        <v/>
      </c>
      <c r="W124" s="98" t="str">
        <f t="shared" si="58"/>
        <v/>
      </c>
      <c r="X124" s="99" t="str">
        <f t="shared" si="59"/>
        <v/>
      </c>
    </row>
    <row r="125" spans="1:24" ht="21" customHeight="1" x14ac:dyDescent="0.25">
      <c r="A125" s="87">
        <v>96</v>
      </c>
      <c r="B125" s="88"/>
      <c r="C125" s="89"/>
      <c r="D125" s="90"/>
      <c r="E125" s="139"/>
      <c r="F125" s="140"/>
      <c r="G125" s="93">
        <f t="shared" si="60"/>
        <v>0</v>
      </c>
      <c r="H125" s="94" t="str">
        <f t="shared" si="43"/>
        <v/>
      </c>
      <c r="I125" s="95" t="str">
        <f t="shared" si="44"/>
        <v/>
      </c>
      <c r="J125" s="95" t="str">
        <f t="shared" si="45"/>
        <v/>
      </c>
      <c r="K125" s="95" t="str">
        <f t="shared" si="46"/>
        <v/>
      </c>
      <c r="L125" s="95" t="str">
        <f t="shared" si="64"/>
        <v/>
      </c>
      <c r="M125" s="95" t="str">
        <f t="shared" si="48"/>
        <v/>
      </c>
      <c r="N125" s="95" t="str">
        <f t="shared" si="49"/>
        <v/>
      </c>
      <c r="O125" s="95" t="str">
        <f t="shared" si="65"/>
        <v/>
      </c>
      <c r="P125" s="96" t="str">
        <f t="shared" si="66"/>
        <v/>
      </c>
      <c r="Q125" s="97" t="str">
        <f t="shared" si="52"/>
        <v/>
      </c>
      <c r="R125" s="98" t="str">
        <f t="shared" si="53"/>
        <v/>
      </c>
      <c r="S125" s="98" t="str">
        <f t="shared" si="54"/>
        <v/>
      </c>
      <c r="T125" s="98" t="str">
        <f t="shared" si="55"/>
        <v/>
      </c>
      <c r="U125" s="98" t="str">
        <f t="shared" si="56"/>
        <v/>
      </c>
      <c r="V125" s="98" t="str">
        <f t="shared" si="57"/>
        <v/>
      </c>
      <c r="W125" s="98" t="str">
        <f t="shared" si="58"/>
        <v/>
      </c>
      <c r="X125" s="99" t="str">
        <f t="shared" si="59"/>
        <v/>
      </c>
    </row>
    <row r="126" spans="1:24" ht="21" customHeight="1" x14ac:dyDescent="0.25">
      <c r="A126" s="87">
        <v>97</v>
      </c>
      <c r="B126" s="88"/>
      <c r="C126" s="89"/>
      <c r="D126" s="90"/>
      <c r="E126" s="139"/>
      <c r="F126" s="140"/>
      <c r="G126" s="93">
        <f t="shared" si="60"/>
        <v>0</v>
      </c>
      <c r="H126" s="94" t="str">
        <f t="shared" si="43"/>
        <v/>
      </c>
      <c r="I126" s="95" t="str">
        <f t="shared" si="44"/>
        <v/>
      </c>
      <c r="J126" s="95" t="str">
        <f t="shared" si="45"/>
        <v/>
      </c>
      <c r="K126" s="95" t="str">
        <f t="shared" si="46"/>
        <v/>
      </c>
      <c r="L126" s="95" t="str">
        <f t="shared" si="64"/>
        <v/>
      </c>
      <c r="M126" s="95" t="str">
        <f t="shared" si="48"/>
        <v/>
      </c>
      <c r="N126" s="95" t="str">
        <f t="shared" si="49"/>
        <v/>
      </c>
      <c r="O126" s="95" t="str">
        <f t="shared" si="65"/>
        <v/>
      </c>
      <c r="P126" s="96" t="str">
        <f t="shared" si="66"/>
        <v/>
      </c>
      <c r="Q126" s="97" t="str">
        <f t="shared" si="52"/>
        <v/>
      </c>
      <c r="R126" s="98" t="str">
        <f t="shared" si="53"/>
        <v/>
      </c>
      <c r="S126" s="98" t="str">
        <f t="shared" si="54"/>
        <v/>
      </c>
      <c r="T126" s="98" t="str">
        <f t="shared" si="55"/>
        <v/>
      </c>
      <c r="U126" s="98" t="str">
        <f t="shared" si="56"/>
        <v/>
      </c>
      <c r="V126" s="98" t="str">
        <f t="shared" si="57"/>
        <v/>
      </c>
      <c r="W126" s="98" t="str">
        <f t="shared" si="58"/>
        <v/>
      </c>
      <c r="X126" s="99" t="str">
        <f t="shared" si="59"/>
        <v/>
      </c>
    </row>
    <row r="127" spans="1:24" ht="21" customHeight="1" x14ac:dyDescent="0.25">
      <c r="A127" s="87">
        <v>98</v>
      </c>
      <c r="B127" s="88"/>
      <c r="C127" s="89"/>
      <c r="D127" s="90"/>
      <c r="E127" s="139"/>
      <c r="F127" s="140"/>
      <c r="G127" s="93">
        <f t="shared" si="60"/>
        <v>0</v>
      </c>
      <c r="H127" s="94" t="str">
        <f t="shared" si="43"/>
        <v/>
      </c>
      <c r="I127" s="95" t="str">
        <f t="shared" si="44"/>
        <v/>
      </c>
      <c r="J127" s="95" t="str">
        <f t="shared" si="45"/>
        <v/>
      </c>
      <c r="K127" s="95" t="str">
        <f t="shared" si="46"/>
        <v/>
      </c>
      <c r="L127" s="95" t="str">
        <f t="shared" si="64"/>
        <v/>
      </c>
      <c r="M127" s="95" t="str">
        <f t="shared" si="48"/>
        <v/>
      </c>
      <c r="N127" s="95" t="str">
        <f t="shared" si="49"/>
        <v/>
      </c>
      <c r="O127" s="95" t="str">
        <f t="shared" si="65"/>
        <v/>
      </c>
      <c r="P127" s="96" t="str">
        <f t="shared" si="66"/>
        <v/>
      </c>
      <c r="Q127" s="97" t="str">
        <f t="shared" si="52"/>
        <v/>
      </c>
      <c r="R127" s="98" t="str">
        <f t="shared" si="53"/>
        <v/>
      </c>
      <c r="S127" s="98" t="str">
        <f t="shared" si="54"/>
        <v/>
      </c>
      <c r="T127" s="98" t="str">
        <f t="shared" si="55"/>
        <v/>
      </c>
      <c r="U127" s="98" t="str">
        <f t="shared" si="56"/>
        <v/>
      </c>
      <c r="V127" s="98" t="str">
        <f t="shared" si="57"/>
        <v/>
      </c>
      <c r="W127" s="98" t="str">
        <f t="shared" si="58"/>
        <v/>
      </c>
      <c r="X127" s="99" t="str">
        <f t="shared" si="59"/>
        <v/>
      </c>
    </row>
    <row r="128" spans="1:24" ht="21" customHeight="1" x14ac:dyDescent="0.25">
      <c r="A128" s="87">
        <v>99</v>
      </c>
      <c r="B128" s="88"/>
      <c r="C128" s="89"/>
      <c r="D128" s="90"/>
      <c r="E128" s="139"/>
      <c r="F128" s="140"/>
      <c r="G128" s="93">
        <f t="shared" si="60"/>
        <v>0</v>
      </c>
      <c r="H128" s="94" t="str">
        <f t="shared" si="43"/>
        <v/>
      </c>
      <c r="I128" s="95" t="str">
        <f t="shared" si="44"/>
        <v/>
      </c>
      <c r="J128" s="95" t="str">
        <f t="shared" si="45"/>
        <v/>
      </c>
      <c r="K128" s="95" t="str">
        <f t="shared" si="46"/>
        <v/>
      </c>
      <c r="L128" s="95" t="str">
        <f t="shared" si="64"/>
        <v/>
      </c>
      <c r="M128" s="95" t="str">
        <f t="shared" si="48"/>
        <v/>
      </c>
      <c r="N128" s="95" t="str">
        <f t="shared" si="49"/>
        <v/>
      </c>
      <c r="O128" s="95" t="str">
        <f t="shared" si="65"/>
        <v/>
      </c>
      <c r="P128" s="96" t="str">
        <f t="shared" si="66"/>
        <v/>
      </c>
      <c r="Q128" s="97" t="str">
        <f t="shared" si="52"/>
        <v/>
      </c>
      <c r="R128" s="98" t="str">
        <f t="shared" si="53"/>
        <v/>
      </c>
      <c r="S128" s="98" t="str">
        <f t="shared" si="54"/>
        <v/>
      </c>
      <c r="T128" s="98" t="str">
        <f t="shared" si="55"/>
        <v/>
      </c>
      <c r="U128" s="98" t="str">
        <f t="shared" si="56"/>
        <v/>
      </c>
      <c r="V128" s="98" t="str">
        <f t="shared" si="57"/>
        <v/>
      </c>
      <c r="W128" s="98" t="str">
        <f t="shared" si="58"/>
        <v/>
      </c>
      <c r="X128" s="99" t="str">
        <f t="shared" si="59"/>
        <v/>
      </c>
    </row>
    <row r="129" spans="1:24" ht="21" customHeight="1" x14ac:dyDescent="0.25">
      <c r="A129" s="87">
        <v>100</v>
      </c>
      <c r="B129" s="88"/>
      <c r="C129" s="89"/>
      <c r="D129" s="90"/>
      <c r="E129" s="139"/>
      <c r="F129" s="140"/>
      <c r="G129" s="93">
        <f t="shared" si="60"/>
        <v>0</v>
      </c>
      <c r="H129" s="94" t="str">
        <f t="shared" si="43"/>
        <v/>
      </c>
      <c r="I129" s="95" t="str">
        <f t="shared" si="44"/>
        <v/>
      </c>
      <c r="J129" s="95" t="str">
        <f t="shared" si="45"/>
        <v/>
      </c>
      <c r="K129" s="95" t="str">
        <f t="shared" si="46"/>
        <v/>
      </c>
      <c r="L129" s="95" t="str">
        <f t="shared" si="64"/>
        <v/>
      </c>
      <c r="M129" s="95" t="str">
        <f t="shared" si="48"/>
        <v/>
      </c>
      <c r="N129" s="95" t="str">
        <f t="shared" si="49"/>
        <v/>
      </c>
      <c r="O129" s="95" t="str">
        <f t="shared" si="65"/>
        <v/>
      </c>
      <c r="P129" s="96" t="str">
        <f t="shared" si="66"/>
        <v/>
      </c>
      <c r="Q129" s="97" t="str">
        <f t="shared" si="52"/>
        <v/>
      </c>
      <c r="R129" s="98" t="str">
        <f t="shared" si="53"/>
        <v/>
      </c>
      <c r="S129" s="98" t="str">
        <f t="shared" si="54"/>
        <v/>
      </c>
      <c r="T129" s="98" t="str">
        <f t="shared" si="55"/>
        <v/>
      </c>
      <c r="U129" s="98" t="str">
        <f t="shared" si="56"/>
        <v/>
      </c>
      <c r="V129" s="98" t="str">
        <f t="shared" si="57"/>
        <v/>
      </c>
      <c r="W129" s="98" t="str">
        <f t="shared" si="58"/>
        <v/>
      </c>
      <c r="X129" s="99" t="str">
        <f t="shared" si="59"/>
        <v/>
      </c>
    </row>
    <row r="130" spans="1:24" ht="21" customHeight="1" x14ac:dyDescent="0.25">
      <c r="A130" s="87">
        <v>101</v>
      </c>
      <c r="B130" s="88"/>
      <c r="C130" s="89"/>
      <c r="D130" s="90"/>
      <c r="E130" s="139"/>
      <c r="F130" s="140"/>
      <c r="G130" s="93">
        <f t="shared" si="60"/>
        <v>0</v>
      </c>
      <c r="H130" s="94" t="str">
        <f t="shared" si="43"/>
        <v/>
      </c>
      <c r="I130" s="95" t="str">
        <f t="shared" si="44"/>
        <v/>
      </c>
      <c r="J130" s="95" t="str">
        <f t="shared" si="45"/>
        <v/>
      </c>
      <c r="K130" s="95" t="str">
        <f t="shared" si="46"/>
        <v/>
      </c>
      <c r="L130" s="95" t="str">
        <f t="shared" si="64"/>
        <v/>
      </c>
      <c r="M130" s="95" t="str">
        <f t="shared" si="48"/>
        <v/>
      </c>
      <c r="N130" s="95" t="str">
        <f t="shared" si="49"/>
        <v/>
      </c>
      <c r="O130" s="95" t="str">
        <f t="shared" si="65"/>
        <v/>
      </c>
      <c r="P130" s="96" t="str">
        <f t="shared" si="66"/>
        <v/>
      </c>
      <c r="Q130" s="97" t="str">
        <f t="shared" si="52"/>
        <v/>
      </c>
      <c r="R130" s="98" t="str">
        <f t="shared" si="53"/>
        <v/>
      </c>
      <c r="S130" s="98" t="str">
        <f t="shared" si="54"/>
        <v/>
      </c>
      <c r="T130" s="98" t="str">
        <f t="shared" si="55"/>
        <v/>
      </c>
      <c r="U130" s="98" t="str">
        <f t="shared" si="56"/>
        <v/>
      </c>
      <c r="V130" s="98" t="str">
        <f t="shared" si="57"/>
        <v/>
      </c>
      <c r="W130" s="98" t="str">
        <f t="shared" si="58"/>
        <v/>
      </c>
      <c r="X130" s="99" t="str">
        <f t="shared" si="59"/>
        <v/>
      </c>
    </row>
    <row r="131" spans="1:24" ht="21" customHeight="1" x14ac:dyDescent="0.25">
      <c r="A131" s="87">
        <v>102</v>
      </c>
      <c r="B131" s="88"/>
      <c r="C131" s="89"/>
      <c r="D131" s="90"/>
      <c r="E131" s="139"/>
      <c r="F131" s="140"/>
      <c r="G131" s="93">
        <f t="shared" si="60"/>
        <v>0</v>
      </c>
      <c r="H131" s="94" t="str">
        <f t="shared" si="43"/>
        <v/>
      </c>
      <c r="I131" s="95" t="str">
        <f t="shared" si="44"/>
        <v/>
      </c>
      <c r="J131" s="95" t="str">
        <f t="shared" si="45"/>
        <v/>
      </c>
      <c r="K131" s="95" t="str">
        <f t="shared" si="46"/>
        <v/>
      </c>
      <c r="L131" s="95" t="str">
        <f t="shared" si="64"/>
        <v/>
      </c>
      <c r="M131" s="95" t="str">
        <f t="shared" si="48"/>
        <v/>
      </c>
      <c r="N131" s="95" t="str">
        <f t="shared" si="49"/>
        <v/>
      </c>
      <c r="O131" s="95" t="str">
        <f t="shared" si="65"/>
        <v/>
      </c>
      <c r="P131" s="96" t="str">
        <f t="shared" si="66"/>
        <v/>
      </c>
      <c r="Q131" s="97" t="str">
        <f t="shared" si="52"/>
        <v/>
      </c>
      <c r="R131" s="98" t="str">
        <f t="shared" si="53"/>
        <v/>
      </c>
      <c r="S131" s="98" t="str">
        <f t="shared" si="54"/>
        <v/>
      </c>
      <c r="T131" s="98" t="str">
        <f t="shared" si="55"/>
        <v/>
      </c>
      <c r="U131" s="98" t="str">
        <f t="shared" si="56"/>
        <v/>
      </c>
      <c r="V131" s="98" t="str">
        <f t="shared" si="57"/>
        <v/>
      </c>
      <c r="W131" s="98" t="str">
        <f t="shared" si="58"/>
        <v/>
      </c>
      <c r="X131" s="99" t="str">
        <f t="shared" si="59"/>
        <v/>
      </c>
    </row>
    <row r="132" spans="1:24" ht="21" customHeight="1" x14ac:dyDescent="0.25">
      <c r="A132" s="87">
        <v>103</v>
      </c>
      <c r="B132" s="88"/>
      <c r="C132" s="89"/>
      <c r="D132" s="90"/>
      <c r="E132" s="139"/>
      <c r="F132" s="140"/>
      <c r="G132" s="93">
        <f t="shared" si="60"/>
        <v>0</v>
      </c>
      <c r="H132" s="94" t="str">
        <f t="shared" si="43"/>
        <v/>
      </c>
      <c r="I132" s="95" t="str">
        <f t="shared" si="44"/>
        <v/>
      </c>
      <c r="J132" s="95" t="str">
        <f t="shared" si="45"/>
        <v/>
      </c>
      <c r="K132" s="95" t="str">
        <f t="shared" si="46"/>
        <v/>
      </c>
      <c r="L132" s="95" t="str">
        <f t="shared" si="64"/>
        <v/>
      </c>
      <c r="M132" s="95" t="str">
        <f t="shared" si="48"/>
        <v/>
      </c>
      <c r="N132" s="95" t="str">
        <f t="shared" si="49"/>
        <v/>
      </c>
      <c r="O132" s="95" t="str">
        <f t="shared" si="65"/>
        <v/>
      </c>
      <c r="P132" s="96" t="str">
        <f t="shared" si="66"/>
        <v/>
      </c>
      <c r="Q132" s="97" t="str">
        <f t="shared" si="52"/>
        <v/>
      </c>
      <c r="R132" s="98" t="str">
        <f t="shared" si="53"/>
        <v/>
      </c>
      <c r="S132" s="98" t="str">
        <f t="shared" si="54"/>
        <v/>
      </c>
      <c r="T132" s="98" t="str">
        <f t="shared" si="55"/>
        <v/>
      </c>
      <c r="U132" s="98" t="str">
        <f t="shared" si="56"/>
        <v/>
      </c>
      <c r="V132" s="98" t="str">
        <f t="shared" si="57"/>
        <v/>
      </c>
      <c r="W132" s="98" t="str">
        <f t="shared" si="58"/>
        <v/>
      </c>
      <c r="X132" s="99" t="str">
        <f t="shared" si="59"/>
        <v/>
      </c>
    </row>
    <row r="133" spans="1:24" ht="21" customHeight="1" x14ac:dyDescent="0.25">
      <c r="A133" s="87">
        <v>104</v>
      </c>
      <c r="B133" s="88"/>
      <c r="C133" s="89"/>
      <c r="D133" s="90"/>
      <c r="E133" s="139"/>
      <c r="F133" s="140"/>
      <c r="G133" s="93">
        <f t="shared" si="60"/>
        <v>0</v>
      </c>
      <c r="H133" s="94" t="str">
        <f t="shared" si="43"/>
        <v/>
      </c>
      <c r="I133" s="95" t="str">
        <f t="shared" si="44"/>
        <v/>
      </c>
      <c r="J133" s="95" t="str">
        <f t="shared" si="45"/>
        <v/>
      </c>
      <c r="K133" s="95" t="str">
        <f t="shared" si="46"/>
        <v/>
      </c>
      <c r="L133" s="95" t="str">
        <f t="shared" si="64"/>
        <v/>
      </c>
      <c r="M133" s="95" t="str">
        <f t="shared" si="48"/>
        <v/>
      </c>
      <c r="N133" s="95" t="str">
        <f t="shared" si="49"/>
        <v/>
      </c>
      <c r="O133" s="95" t="str">
        <f t="shared" si="65"/>
        <v/>
      </c>
      <c r="P133" s="96" t="str">
        <f t="shared" si="66"/>
        <v/>
      </c>
      <c r="Q133" s="97" t="str">
        <f t="shared" si="52"/>
        <v/>
      </c>
      <c r="R133" s="98" t="str">
        <f t="shared" si="53"/>
        <v/>
      </c>
      <c r="S133" s="98" t="str">
        <f t="shared" si="54"/>
        <v/>
      </c>
      <c r="T133" s="98" t="str">
        <f t="shared" si="55"/>
        <v/>
      </c>
      <c r="U133" s="98" t="str">
        <f t="shared" si="56"/>
        <v/>
      </c>
      <c r="V133" s="98" t="str">
        <f t="shared" si="57"/>
        <v/>
      </c>
      <c r="W133" s="98" t="str">
        <f t="shared" si="58"/>
        <v/>
      </c>
      <c r="X133" s="99" t="str">
        <f t="shared" si="59"/>
        <v/>
      </c>
    </row>
    <row r="134" spans="1:24" ht="21" customHeight="1" x14ac:dyDescent="0.25">
      <c r="A134" s="87">
        <v>105</v>
      </c>
      <c r="B134" s="88"/>
      <c r="C134" s="89"/>
      <c r="D134" s="90"/>
      <c r="E134" s="139"/>
      <c r="F134" s="140"/>
      <c r="G134" s="93">
        <f t="shared" si="60"/>
        <v>0</v>
      </c>
      <c r="H134" s="94" t="str">
        <f t="shared" si="43"/>
        <v/>
      </c>
      <c r="I134" s="95" t="str">
        <f t="shared" si="44"/>
        <v/>
      </c>
      <c r="J134" s="95" t="str">
        <f t="shared" si="45"/>
        <v/>
      </c>
      <c r="K134" s="95" t="str">
        <f t="shared" si="46"/>
        <v/>
      </c>
      <c r="L134" s="95" t="str">
        <f t="shared" si="64"/>
        <v/>
      </c>
      <c r="M134" s="95" t="str">
        <f t="shared" si="48"/>
        <v/>
      </c>
      <c r="N134" s="95" t="str">
        <f t="shared" si="49"/>
        <v/>
      </c>
      <c r="O134" s="95" t="str">
        <f t="shared" si="65"/>
        <v/>
      </c>
      <c r="P134" s="96" t="str">
        <f t="shared" si="66"/>
        <v/>
      </c>
      <c r="Q134" s="97" t="str">
        <f t="shared" si="52"/>
        <v/>
      </c>
      <c r="R134" s="98" t="str">
        <f t="shared" si="53"/>
        <v/>
      </c>
      <c r="S134" s="98" t="str">
        <f t="shared" si="54"/>
        <v/>
      </c>
      <c r="T134" s="98" t="str">
        <f t="shared" si="55"/>
        <v/>
      </c>
      <c r="U134" s="98" t="str">
        <f t="shared" si="56"/>
        <v/>
      </c>
      <c r="V134" s="98" t="str">
        <f t="shared" si="57"/>
        <v/>
      </c>
      <c r="W134" s="98" t="str">
        <f t="shared" si="58"/>
        <v/>
      </c>
      <c r="X134" s="99" t="str">
        <f t="shared" si="59"/>
        <v/>
      </c>
    </row>
    <row r="135" spans="1:24" ht="21" customHeight="1" x14ac:dyDescent="0.25">
      <c r="A135" s="87">
        <v>106</v>
      </c>
      <c r="B135" s="88"/>
      <c r="C135" s="89"/>
      <c r="D135" s="90"/>
      <c r="E135" s="139"/>
      <c r="F135" s="140"/>
      <c r="G135" s="93">
        <f t="shared" si="60"/>
        <v>0</v>
      </c>
      <c r="H135" s="94" t="str">
        <f t="shared" si="43"/>
        <v/>
      </c>
      <c r="I135" s="95" t="str">
        <f t="shared" si="44"/>
        <v/>
      </c>
      <c r="J135" s="95" t="str">
        <f t="shared" si="45"/>
        <v/>
      </c>
      <c r="K135" s="95" t="str">
        <f t="shared" si="46"/>
        <v/>
      </c>
      <c r="L135" s="95" t="str">
        <f t="shared" si="64"/>
        <v/>
      </c>
      <c r="M135" s="95" t="str">
        <f t="shared" si="48"/>
        <v/>
      </c>
      <c r="N135" s="95" t="str">
        <f t="shared" si="49"/>
        <v/>
      </c>
      <c r="O135" s="95" t="str">
        <f t="shared" si="65"/>
        <v/>
      </c>
      <c r="P135" s="96" t="str">
        <f t="shared" si="66"/>
        <v/>
      </c>
      <c r="Q135" s="97" t="str">
        <f t="shared" si="52"/>
        <v/>
      </c>
      <c r="R135" s="98" t="str">
        <f t="shared" si="53"/>
        <v/>
      </c>
      <c r="S135" s="98" t="str">
        <f t="shared" si="54"/>
        <v/>
      </c>
      <c r="T135" s="98" t="str">
        <f t="shared" si="55"/>
        <v/>
      </c>
      <c r="U135" s="98" t="str">
        <f t="shared" si="56"/>
        <v/>
      </c>
      <c r="V135" s="98" t="str">
        <f t="shared" si="57"/>
        <v/>
      </c>
      <c r="W135" s="98" t="str">
        <f t="shared" si="58"/>
        <v/>
      </c>
      <c r="X135" s="99" t="str">
        <f t="shared" si="59"/>
        <v/>
      </c>
    </row>
    <row r="136" spans="1:24" ht="21" customHeight="1" x14ac:dyDescent="0.25">
      <c r="A136" s="87">
        <v>107</v>
      </c>
      <c r="B136" s="88"/>
      <c r="C136" s="89"/>
      <c r="D136" s="90"/>
      <c r="E136" s="139"/>
      <c r="F136" s="140"/>
      <c r="G136" s="93">
        <f t="shared" si="60"/>
        <v>0</v>
      </c>
      <c r="H136" s="94" t="str">
        <f t="shared" si="43"/>
        <v/>
      </c>
      <c r="I136" s="95" t="str">
        <f t="shared" si="44"/>
        <v/>
      </c>
      <c r="J136" s="95" t="str">
        <f t="shared" si="45"/>
        <v/>
      </c>
      <c r="K136" s="95" t="str">
        <f t="shared" si="46"/>
        <v/>
      </c>
      <c r="L136" s="95" t="str">
        <f t="shared" si="64"/>
        <v/>
      </c>
      <c r="M136" s="95" t="str">
        <f t="shared" si="48"/>
        <v/>
      </c>
      <c r="N136" s="95" t="str">
        <f t="shared" si="49"/>
        <v/>
      </c>
      <c r="O136" s="95" t="str">
        <f t="shared" si="65"/>
        <v/>
      </c>
      <c r="P136" s="96" t="str">
        <f t="shared" si="66"/>
        <v/>
      </c>
      <c r="Q136" s="97" t="str">
        <f t="shared" si="52"/>
        <v/>
      </c>
      <c r="R136" s="98" t="str">
        <f t="shared" si="53"/>
        <v/>
      </c>
      <c r="S136" s="98" t="str">
        <f t="shared" si="54"/>
        <v/>
      </c>
      <c r="T136" s="98" t="str">
        <f t="shared" si="55"/>
        <v/>
      </c>
      <c r="U136" s="98" t="str">
        <f t="shared" si="56"/>
        <v/>
      </c>
      <c r="V136" s="98" t="str">
        <f t="shared" si="57"/>
        <v/>
      </c>
      <c r="W136" s="98" t="str">
        <f t="shared" si="58"/>
        <v/>
      </c>
      <c r="X136" s="99" t="str">
        <f t="shared" si="59"/>
        <v/>
      </c>
    </row>
    <row r="137" spans="1:24" ht="21" customHeight="1" x14ac:dyDescent="0.25">
      <c r="A137" s="87">
        <v>108</v>
      </c>
      <c r="B137" s="88"/>
      <c r="C137" s="89"/>
      <c r="D137" s="90"/>
      <c r="E137" s="139"/>
      <c r="F137" s="140"/>
      <c r="G137" s="93">
        <f t="shared" si="60"/>
        <v>0</v>
      </c>
      <c r="H137" s="94" t="str">
        <f t="shared" si="43"/>
        <v/>
      </c>
      <c r="I137" s="95" t="str">
        <f t="shared" si="44"/>
        <v/>
      </c>
      <c r="J137" s="95" t="str">
        <f t="shared" si="45"/>
        <v/>
      </c>
      <c r="K137" s="95" t="str">
        <f t="shared" si="46"/>
        <v/>
      </c>
      <c r="L137" s="95" t="str">
        <f t="shared" si="64"/>
        <v/>
      </c>
      <c r="M137" s="95" t="str">
        <f t="shared" si="48"/>
        <v/>
      </c>
      <c r="N137" s="95" t="str">
        <f t="shared" si="49"/>
        <v/>
      </c>
      <c r="O137" s="95" t="str">
        <f t="shared" si="65"/>
        <v/>
      </c>
      <c r="P137" s="96" t="str">
        <f t="shared" si="66"/>
        <v/>
      </c>
      <c r="Q137" s="97" t="str">
        <f t="shared" si="52"/>
        <v/>
      </c>
      <c r="R137" s="98" t="str">
        <f t="shared" si="53"/>
        <v/>
      </c>
      <c r="S137" s="98" t="str">
        <f t="shared" si="54"/>
        <v/>
      </c>
      <c r="T137" s="98" t="str">
        <f t="shared" si="55"/>
        <v/>
      </c>
      <c r="U137" s="98" t="str">
        <f t="shared" si="56"/>
        <v/>
      </c>
      <c r="V137" s="98" t="str">
        <f t="shared" si="57"/>
        <v/>
      </c>
      <c r="W137" s="98" t="str">
        <f t="shared" si="58"/>
        <v/>
      </c>
      <c r="X137" s="99" t="str">
        <f t="shared" si="59"/>
        <v/>
      </c>
    </row>
    <row r="138" spans="1:24" ht="21" customHeight="1" x14ac:dyDescent="0.25">
      <c r="A138" s="87">
        <v>109</v>
      </c>
      <c r="B138" s="88"/>
      <c r="C138" s="89"/>
      <c r="D138" s="90"/>
      <c r="E138" s="139"/>
      <c r="F138" s="140"/>
      <c r="G138" s="93">
        <f t="shared" si="60"/>
        <v>0</v>
      </c>
      <c r="H138" s="94" t="str">
        <f t="shared" si="43"/>
        <v/>
      </c>
      <c r="I138" s="95" t="str">
        <f t="shared" si="44"/>
        <v/>
      </c>
      <c r="J138" s="95" t="str">
        <f t="shared" si="45"/>
        <v/>
      </c>
      <c r="K138" s="95" t="str">
        <f t="shared" si="46"/>
        <v/>
      </c>
      <c r="L138" s="95" t="str">
        <f t="shared" si="64"/>
        <v/>
      </c>
      <c r="M138" s="95" t="str">
        <f t="shared" si="48"/>
        <v/>
      </c>
      <c r="N138" s="95" t="str">
        <f t="shared" si="49"/>
        <v/>
      </c>
      <c r="O138" s="95" t="str">
        <f t="shared" si="65"/>
        <v/>
      </c>
      <c r="P138" s="96" t="str">
        <f t="shared" si="66"/>
        <v/>
      </c>
      <c r="Q138" s="97" t="str">
        <f t="shared" si="52"/>
        <v/>
      </c>
      <c r="R138" s="98" t="str">
        <f t="shared" si="53"/>
        <v/>
      </c>
      <c r="S138" s="98" t="str">
        <f t="shared" si="54"/>
        <v/>
      </c>
      <c r="T138" s="98" t="str">
        <f t="shared" si="55"/>
        <v/>
      </c>
      <c r="U138" s="98" t="str">
        <f t="shared" si="56"/>
        <v/>
      </c>
      <c r="V138" s="98" t="str">
        <f t="shared" si="57"/>
        <v/>
      </c>
      <c r="W138" s="98" t="str">
        <f t="shared" si="58"/>
        <v/>
      </c>
      <c r="X138" s="99" t="str">
        <f t="shared" si="59"/>
        <v/>
      </c>
    </row>
    <row r="139" spans="1:24" ht="21" customHeight="1" x14ac:dyDescent="0.25">
      <c r="A139" s="87">
        <v>110</v>
      </c>
      <c r="B139" s="88"/>
      <c r="C139" s="89"/>
      <c r="D139" s="90"/>
      <c r="E139" s="139"/>
      <c r="F139" s="140"/>
      <c r="G139" s="93">
        <f t="shared" si="60"/>
        <v>0</v>
      </c>
      <c r="H139" s="94" t="str">
        <f t="shared" si="43"/>
        <v/>
      </c>
      <c r="I139" s="95" t="str">
        <f t="shared" si="44"/>
        <v/>
      </c>
      <c r="J139" s="95" t="str">
        <f t="shared" si="45"/>
        <v/>
      </c>
      <c r="K139" s="95" t="str">
        <f t="shared" si="46"/>
        <v/>
      </c>
      <c r="L139" s="95" t="str">
        <f t="shared" si="64"/>
        <v/>
      </c>
      <c r="M139" s="95" t="str">
        <f t="shared" si="48"/>
        <v/>
      </c>
      <c r="N139" s="95" t="str">
        <f t="shared" si="49"/>
        <v/>
      </c>
      <c r="O139" s="95" t="str">
        <f t="shared" si="65"/>
        <v/>
      </c>
      <c r="P139" s="96" t="str">
        <f t="shared" si="66"/>
        <v/>
      </c>
      <c r="Q139" s="97" t="str">
        <f t="shared" si="52"/>
        <v/>
      </c>
      <c r="R139" s="98" t="str">
        <f t="shared" si="53"/>
        <v/>
      </c>
      <c r="S139" s="98" t="str">
        <f t="shared" si="54"/>
        <v/>
      </c>
      <c r="T139" s="98" t="str">
        <f t="shared" si="55"/>
        <v/>
      </c>
      <c r="U139" s="98" t="str">
        <f t="shared" si="56"/>
        <v/>
      </c>
      <c r="V139" s="98" t="str">
        <f t="shared" si="57"/>
        <v/>
      </c>
      <c r="W139" s="98" t="str">
        <f t="shared" si="58"/>
        <v/>
      </c>
      <c r="X139" s="99" t="str">
        <f t="shared" si="59"/>
        <v/>
      </c>
    </row>
    <row r="140" spans="1:24" ht="21" customHeight="1" x14ac:dyDescent="0.25">
      <c r="A140" s="87">
        <v>111</v>
      </c>
      <c r="B140" s="88"/>
      <c r="C140" s="89"/>
      <c r="D140" s="90"/>
      <c r="E140" s="139"/>
      <c r="F140" s="140"/>
      <c r="G140" s="93">
        <f t="shared" si="60"/>
        <v>0</v>
      </c>
      <c r="H140" s="94" t="str">
        <f t="shared" si="43"/>
        <v/>
      </c>
      <c r="I140" s="95" t="str">
        <f t="shared" si="44"/>
        <v/>
      </c>
      <c r="J140" s="95" t="str">
        <f t="shared" si="45"/>
        <v/>
      </c>
      <c r="K140" s="95" t="str">
        <f t="shared" si="46"/>
        <v/>
      </c>
      <c r="L140" s="95" t="str">
        <f t="shared" si="64"/>
        <v/>
      </c>
      <c r="M140" s="95" t="str">
        <f t="shared" si="48"/>
        <v/>
      </c>
      <c r="N140" s="95" t="str">
        <f t="shared" si="49"/>
        <v/>
      </c>
      <c r="O140" s="95" t="str">
        <f t="shared" si="65"/>
        <v/>
      </c>
      <c r="P140" s="96" t="str">
        <f t="shared" si="66"/>
        <v/>
      </c>
      <c r="Q140" s="97" t="str">
        <f t="shared" si="52"/>
        <v/>
      </c>
      <c r="R140" s="98" t="str">
        <f t="shared" si="53"/>
        <v/>
      </c>
      <c r="S140" s="98" t="str">
        <f t="shared" si="54"/>
        <v/>
      </c>
      <c r="T140" s="98" t="str">
        <f t="shared" si="55"/>
        <v/>
      </c>
      <c r="U140" s="98" t="str">
        <f t="shared" si="56"/>
        <v/>
      </c>
      <c r="V140" s="98" t="str">
        <f t="shared" si="57"/>
        <v/>
      </c>
      <c r="W140" s="98" t="str">
        <f t="shared" si="58"/>
        <v/>
      </c>
      <c r="X140" s="99" t="str">
        <f t="shared" si="59"/>
        <v/>
      </c>
    </row>
    <row r="141" spans="1:24" ht="21" customHeight="1" x14ac:dyDescent="0.25">
      <c r="A141" s="87">
        <v>112</v>
      </c>
      <c r="B141" s="88"/>
      <c r="C141" s="89"/>
      <c r="D141" s="90"/>
      <c r="E141" s="139"/>
      <c r="F141" s="140"/>
      <c r="G141" s="93">
        <f t="shared" si="60"/>
        <v>0</v>
      </c>
      <c r="H141" s="94" t="str">
        <f t="shared" si="43"/>
        <v/>
      </c>
      <c r="I141" s="95" t="str">
        <f t="shared" si="44"/>
        <v/>
      </c>
      <c r="J141" s="95" t="str">
        <f t="shared" si="45"/>
        <v/>
      </c>
      <c r="K141" s="95" t="str">
        <f t="shared" si="46"/>
        <v/>
      </c>
      <c r="L141" s="95" t="str">
        <f t="shared" si="64"/>
        <v/>
      </c>
      <c r="M141" s="95" t="str">
        <f t="shared" si="48"/>
        <v/>
      </c>
      <c r="N141" s="95" t="str">
        <f t="shared" si="49"/>
        <v/>
      </c>
      <c r="O141" s="95" t="str">
        <f t="shared" si="65"/>
        <v/>
      </c>
      <c r="P141" s="96" t="str">
        <f t="shared" si="66"/>
        <v/>
      </c>
      <c r="Q141" s="97" t="str">
        <f t="shared" si="52"/>
        <v/>
      </c>
      <c r="R141" s="98" t="str">
        <f t="shared" si="53"/>
        <v/>
      </c>
      <c r="S141" s="98" t="str">
        <f t="shared" si="54"/>
        <v/>
      </c>
      <c r="T141" s="98" t="str">
        <f t="shared" si="55"/>
        <v/>
      </c>
      <c r="U141" s="98" t="str">
        <f t="shared" si="56"/>
        <v/>
      </c>
      <c r="V141" s="98" t="str">
        <f t="shared" si="57"/>
        <v/>
      </c>
      <c r="W141" s="98" t="str">
        <f t="shared" si="58"/>
        <v/>
      </c>
      <c r="X141" s="99" t="str">
        <f t="shared" si="59"/>
        <v/>
      </c>
    </row>
    <row r="142" spans="1:24" ht="21" customHeight="1" x14ac:dyDescent="0.25">
      <c r="A142" s="87">
        <v>113</v>
      </c>
      <c r="B142" s="88"/>
      <c r="C142" s="89"/>
      <c r="D142" s="90"/>
      <c r="E142" s="139"/>
      <c r="F142" s="140"/>
      <c r="G142" s="93">
        <f t="shared" si="60"/>
        <v>0</v>
      </c>
      <c r="H142" s="94" t="str">
        <f t="shared" si="43"/>
        <v/>
      </c>
      <c r="I142" s="95" t="str">
        <f t="shared" si="44"/>
        <v/>
      </c>
      <c r="J142" s="95" t="str">
        <f t="shared" si="45"/>
        <v/>
      </c>
      <c r="K142" s="95" t="str">
        <f t="shared" si="46"/>
        <v/>
      </c>
      <c r="L142" s="95" t="str">
        <f t="shared" si="64"/>
        <v/>
      </c>
      <c r="M142" s="95" t="str">
        <f t="shared" si="48"/>
        <v/>
      </c>
      <c r="N142" s="95" t="str">
        <f t="shared" si="49"/>
        <v/>
      </c>
      <c r="O142" s="95" t="str">
        <f t="shared" si="65"/>
        <v/>
      </c>
      <c r="P142" s="96" t="str">
        <f t="shared" si="66"/>
        <v/>
      </c>
      <c r="Q142" s="97" t="str">
        <f t="shared" si="52"/>
        <v/>
      </c>
      <c r="R142" s="98" t="str">
        <f t="shared" si="53"/>
        <v/>
      </c>
      <c r="S142" s="98" t="str">
        <f t="shared" si="54"/>
        <v/>
      </c>
      <c r="T142" s="98" t="str">
        <f t="shared" si="55"/>
        <v/>
      </c>
      <c r="U142" s="98" t="str">
        <f t="shared" si="56"/>
        <v/>
      </c>
      <c r="V142" s="98" t="str">
        <f t="shared" si="57"/>
        <v/>
      </c>
      <c r="W142" s="98" t="str">
        <f t="shared" si="58"/>
        <v/>
      </c>
      <c r="X142" s="99" t="str">
        <f t="shared" si="59"/>
        <v/>
      </c>
    </row>
    <row r="143" spans="1:24" ht="21" customHeight="1" x14ac:dyDescent="0.25">
      <c r="A143" s="87">
        <v>114</v>
      </c>
      <c r="B143" s="88"/>
      <c r="C143" s="89"/>
      <c r="D143" s="90"/>
      <c r="E143" s="139"/>
      <c r="F143" s="140"/>
      <c r="G143" s="93">
        <f t="shared" si="60"/>
        <v>0</v>
      </c>
      <c r="H143" s="94" t="str">
        <f t="shared" si="43"/>
        <v/>
      </c>
      <c r="I143" s="95" t="str">
        <f t="shared" si="44"/>
        <v/>
      </c>
      <c r="J143" s="95" t="str">
        <f t="shared" si="45"/>
        <v/>
      </c>
      <c r="K143" s="95" t="str">
        <f t="shared" si="46"/>
        <v/>
      </c>
      <c r="L143" s="95" t="str">
        <f t="shared" si="64"/>
        <v/>
      </c>
      <c r="M143" s="95" t="str">
        <f t="shared" si="48"/>
        <v/>
      </c>
      <c r="N143" s="95" t="str">
        <f t="shared" si="49"/>
        <v/>
      </c>
      <c r="O143" s="95" t="str">
        <f t="shared" si="65"/>
        <v/>
      </c>
      <c r="P143" s="96" t="str">
        <f t="shared" si="66"/>
        <v/>
      </c>
      <c r="Q143" s="97" t="str">
        <f t="shared" si="52"/>
        <v/>
      </c>
      <c r="R143" s="98" t="str">
        <f t="shared" si="53"/>
        <v/>
      </c>
      <c r="S143" s="98" t="str">
        <f t="shared" si="54"/>
        <v/>
      </c>
      <c r="T143" s="98" t="str">
        <f t="shared" si="55"/>
        <v/>
      </c>
      <c r="U143" s="98" t="str">
        <f t="shared" si="56"/>
        <v/>
      </c>
      <c r="V143" s="98" t="str">
        <f t="shared" si="57"/>
        <v/>
      </c>
      <c r="W143" s="98" t="str">
        <f t="shared" si="58"/>
        <v/>
      </c>
      <c r="X143" s="99" t="str">
        <f t="shared" si="59"/>
        <v/>
      </c>
    </row>
    <row r="144" spans="1:24" ht="21" customHeight="1" x14ac:dyDescent="0.25">
      <c r="A144" s="87">
        <v>115</v>
      </c>
      <c r="B144" s="88"/>
      <c r="C144" s="89"/>
      <c r="D144" s="90"/>
      <c r="E144" s="139"/>
      <c r="F144" s="140"/>
      <c r="G144" s="93">
        <f t="shared" si="60"/>
        <v>0</v>
      </c>
      <c r="H144" s="94" t="str">
        <f t="shared" si="43"/>
        <v/>
      </c>
      <c r="I144" s="95" t="str">
        <f t="shared" si="44"/>
        <v/>
      </c>
      <c r="J144" s="95" t="str">
        <f t="shared" si="45"/>
        <v/>
      </c>
      <c r="K144" s="95" t="str">
        <f t="shared" si="46"/>
        <v/>
      </c>
      <c r="L144" s="95" t="str">
        <f t="shared" si="64"/>
        <v/>
      </c>
      <c r="M144" s="95" t="str">
        <f t="shared" si="48"/>
        <v/>
      </c>
      <c r="N144" s="95" t="str">
        <f t="shared" si="49"/>
        <v/>
      </c>
      <c r="O144" s="95" t="str">
        <f t="shared" si="65"/>
        <v/>
      </c>
      <c r="P144" s="96" t="str">
        <f t="shared" si="66"/>
        <v/>
      </c>
      <c r="Q144" s="97" t="str">
        <f t="shared" si="52"/>
        <v/>
      </c>
      <c r="R144" s="98" t="str">
        <f t="shared" si="53"/>
        <v/>
      </c>
      <c r="S144" s="98" t="str">
        <f t="shared" si="54"/>
        <v/>
      </c>
      <c r="T144" s="98" t="str">
        <f t="shared" si="55"/>
        <v/>
      </c>
      <c r="U144" s="98" t="str">
        <f t="shared" si="56"/>
        <v/>
      </c>
      <c r="V144" s="98" t="str">
        <f t="shared" si="57"/>
        <v/>
      </c>
      <c r="W144" s="98" t="str">
        <f t="shared" si="58"/>
        <v/>
      </c>
      <c r="X144" s="99" t="str">
        <f t="shared" si="59"/>
        <v/>
      </c>
    </row>
    <row r="145" spans="1:24" ht="21" customHeight="1" x14ac:dyDescent="0.25">
      <c r="A145" s="87">
        <v>116</v>
      </c>
      <c r="B145" s="88"/>
      <c r="C145" s="89"/>
      <c r="D145" s="90"/>
      <c r="E145" s="139"/>
      <c r="F145" s="140"/>
      <c r="G145" s="93">
        <f t="shared" si="60"/>
        <v>0</v>
      </c>
      <c r="H145" s="94" t="str">
        <f t="shared" si="43"/>
        <v/>
      </c>
      <c r="I145" s="95" t="str">
        <f t="shared" si="44"/>
        <v/>
      </c>
      <c r="J145" s="95" t="str">
        <f t="shared" si="45"/>
        <v/>
      </c>
      <c r="K145" s="95" t="str">
        <f t="shared" si="46"/>
        <v/>
      </c>
      <c r="L145" s="95" t="str">
        <f t="shared" si="64"/>
        <v/>
      </c>
      <c r="M145" s="95" t="str">
        <f t="shared" si="48"/>
        <v/>
      </c>
      <c r="N145" s="95" t="str">
        <f t="shared" si="49"/>
        <v/>
      </c>
      <c r="O145" s="95" t="str">
        <f t="shared" si="65"/>
        <v/>
      </c>
      <c r="P145" s="96" t="str">
        <f t="shared" si="66"/>
        <v/>
      </c>
      <c r="Q145" s="97" t="str">
        <f t="shared" si="52"/>
        <v/>
      </c>
      <c r="R145" s="98" t="str">
        <f t="shared" si="53"/>
        <v/>
      </c>
      <c r="S145" s="98" t="str">
        <f t="shared" si="54"/>
        <v/>
      </c>
      <c r="T145" s="98" t="str">
        <f t="shared" si="55"/>
        <v/>
      </c>
      <c r="U145" s="98" t="str">
        <f t="shared" si="56"/>
        <v/>
      </c>
      <c r="V145" s="98" t="str">
        <f t="shared" si="57"/>
        <v/>
      </c>
      <c r="W145" s="98" t="str">
        <f t="shared" si="58"/>
        <v/>
      </c>
      <c r="X145" s="99" t="str">
        <f t="shared" si="59"/>
        <v/>
      </c>
    </row>
    <row r="146" spans="1:24" ht="21" customHeight="1" x14ac:dyDescent="0.25">
      <c r="A146" s="87">
        <v>117</v>
      </c>
      <c r="B146" s="88"/>
      <c r="C146" s="89"/>
      <c r="D146" s="90"/>
      <c r="E146" s="139"/>
      <c r="F146" s="140"/>
      <c r="G146" s="93">
        <f t="shared" si="60"/>
        <v>0</v>
      </c>
      <c r="H146" s="94" t="str">
        <f t="shared" si="43"/>
        <v/>
      </c>
      <c r="I146" s="95" t="str">
        <f t="shared" si="44"/>
        <v/>
      </c>
      <c r="J146" s="95" t="str">
        <f t="shared" si="45"/>
        <v/>
      </c>
      <c r="K146" s="95" t="str">
        <f t="shared" si="46"/>
        <v/>
      </c>
      <c r="L146" s="95" t="str">
        <f t="shared" si="64"/>
        <v/>
      </c>
      <c r="M146" s="95" t="str">
        <f t="shared" si="48"/>
        <v/>
      </c>
      <c r="N146" s="95" t="str">
        <f t="shared" si="49"/>
        <v/>
      </c>
      <c r="O146" s="95" t="str">
        <f t="shared" si="65"/>
        <v/>
      </c>
      <c r="P146" s="96" t="str">
        <f t="shared" si="66"/>
        <v/>
      </c>
      <c r="Q146" s="97" t="str">
        <f t="shared" si="52"/>
        <v/>
      </c>
      <c r="R146" s="98" t="str">
        <f t="shared" si="53"/>
        <v/>
      </c>
      <c r="S146" s="98" t="str">
        <f t="shared" si="54"/>
        <v/>
      </c>
      <c r="T146" s="98" t="str">
        <f t="shared" si="55"/>
        <v/>
      </c>
      <c r="U146" s="98" t="str">
        <f t="shared" si="56"/>
        <v/>
      </c>
      <c r="V146" s="98" t="str">
        <f t="shared" si="57"/>
        <v/>
      </c>
      <c r="W146" s="98" t="str">
        <f t="shared" si="58"/>
        <v/>
      </c>
      <c r="X146" s="99" t="str">
        <f t="shared" si="59"/>
        <v/>
      </c>
    </row>
    <row r="147" spans="1:24" ht="21" customHeight="1" x14ac:dyDescent="0.25">
      <c r="A147" s="87">
        <v>118</v>
      </c>
      <c r="B147" s="88"/>
      <c r="C147" s="89"/>
      <c r="D147" s="90"/>
      <c r="E147" s="139"/>
      <c r="F147" s="140"/>
      <c r="G147" s="93">
        <f t="shared" si="60"/>
        <v>0</v>
      </c>
      <c r="H147" s="94" t="str">
        <f t="shared" si="43"/>
        <v/>
      </c>
      <c r="I147" s="95" t="str">
        <f t="shared" si="44"/>
        <v/>
      </c>
      <c r="J147" s="95" t="str">
        <f t="shared" si="45"/>
        <v/>
      </c>
      <c r="K147" s="95" t="str">
        <f t="shared" si="46"/>
        <v/>
      </c>
      <c r="L147" s="95" t="str">
        <f t="shared" si="64"/>
        <v/>
      </c>
      <c r="M147" s="95" t="str">
        <f t="shared" si="48"/>
        <v/>
      </c>
      <c r="N147" s="95" t="str">
        <f t="shared" si="49"/>
        <v/>
      </c>
      <c r="O147" s="95" t="str">
        <f t="shared" si="65"/>
        <v/>
      </c>
      <c r="P147" s="96" t="str">
        <f t="shared" si="66"/>
        <v/>
      </c>
      <c r="Q147" s="97" t="str">
        <f t="shared" si="52"/>
        <v/>
      </c>
      <c r="R147" s="98" t="str">
        <f t="shared" si="53"/>
        <v/>
      </c>
      <c r="S147" s="98" t="str">
        <f t="shared" si="54"/>
        <v/>
      </c>
      <c r="T147" s="98" t="str">
        <f t="shared" si="55"/>
        <v/>
      </c>
      <c r="U147" s="98" t="str">
        <f t="shared" si="56"/>
        <v/>
      </c>
      <c r="V147" s="98" t="str">
        <f t="shared" si="57"/>
        <v/>
      </c>
      <c r="W147" s="98" t="str">
        <f t="shared" si="58"/>
        <v/>
      </c>
      <c r="X147" s="99" t="str">
        <f t="shared" si="59"/>
        <v/>
      </c>
    </row>
    <row r="148" spans="1:24" ht="21" customHeight="1" x14ac:dyDescent="0.25">
      <c r="A148" s="87">
        <v>119</v>
      </c>
      <c r="B148" s="88"/>
      <c r="C148" s="89"/>
      <c r="D148" s="90"/>
      <c r="E148" s="139"/>
      <c r="F148" s="140"/>
      <c r="G148" s="93">
        <f t="shared" si="60"/>
        <v>0</v>
      </c>
      <c r="H148" s="94" t="str">
        <f t="shared" si="43"/>
        <v/>
      </c>
      <c r="I148" s="95" t="str">
        <f t="shared" si="44"/>
        <v/>
      </c>
      <c r="J148" s="95" t="str">
        <f t="shared" si="45"/>
        <v/>
      </c>
      <c r="K148" s="95" t="str">
        <f t="shared" si="46"/>
        <v/>
      </c>
      <c r="L148" s="95" t="str">
        <f t="shared" si="64"/>
        <v/>
      </c>
      <c r="M148" s="95" t="str">
        <f t="shared" si="48"/>
        <v/>
      </c>
      <c r="N148" s="95" t="str">
        <f t="shared" si="49"/>
        <v/>
      </c>
      <c r="O148" s="95" t="str">
        <f t="shared" si="65"/>
        <v/>
      </c>
      <c r="P148" s="96" t="str">
        <f t="shared" si="66"/>
        <v/>
      </c>
      <c r="Q148" s="97" t="str">
        <f t="shared" si="52"/>
        <v/>
      </c>
      <c r="R148" s="98" t="str">
        <f t="shared" si="53"/>
        <v/>
      </c>
      <c r="S148" s="98" t="str">
        <f t="shared" si="54"/>
        <v/>
      </c>
      <c r="T148" s="98" t="str">
        <f t="shared" si="55"/>
        <v/>
      </c>
      <c r="U148" s="98" t="str">
        <f t="shared" si="56"/>
        <v/>
      </c>
      <c r="V148" s="98" t="str">
        <f t="shared" si="57"/>
        <v/>
      </c>
      <c r="W148" s="98" t="str">
        <f t="shared" si="58"/>
        <v/>
      </c>
      <c r="X148" s="99" t="str">
        <f t="shared" si="59"/>
        <v/>
      </c>
    </row>
    <row r="149" spans="1:24" ht="21" customHeight="1" x14ac:dyDescent="0.25">
      <c r="A149" s="87">
        <v>120</v>
      </c>
      <c r="B149" s="88"/>
      <c r="C149" s="89"/>
      <c r="D149" s="90"/>
      <c r="E149" s="139"/>
      <c r="F149" s="140"/>
      <c r="G149" s="93">
        <f t="shared" si="60"/>
        <v>0</v>
      </c>
      <c r="H149" s="94" t="str">
        <f t="shared" si="43"/>
        <v/>
      </c>
      <c r="I149" s="95" t="str">
        <f t="shared" si="44"/>
        <v/>
      </c>
      <c r="J149" s="95" t="str">
        <f t="shared" si="45"/>
        <v/>
      </c>
      <c r="K149" s="95" t="str">
        <f t="shared" si="46"/>
        <v/>
      </c>
      <c r="L149" s="95" t="str">
        <f t="shared" si="64"/>
        <v/>
      </c>
      <c r="M149" s="95" t="str">
        <f t="shared" si="48"/>
        <v/>
      </c>
      <c r="N149" s="95" t="str">
        <f t="shared" si="49"/>
        <v/>
      </c>
      <c r="O149" s="95" t="str">
        <f t="shared" si="65"/>
        <v/>
      </c>
      <c r="P149" s="96" t="str">
        <f t="shared" si="66"/>
        <v/>
      </c>
      <c r="Q149" s="97" t="str">
        <f t="shared" si="52"/>
        <v/>
      </c>
      <c r="R149" s="98" t="str">
        <f t="shared" si="53"/>
        <v/>
      </c>
      <c r="S149" s="98" t="str">
        <f t="shared" si="54"/>
        <v/>
      </c>
      <c r="T149" s="98" t="str">
        <f t="shared" si="55"/>
        <v/>
      </c>
      <c r="U149" s="98" t="str">
        <f t="shared" si="56"/>
        <v/>
      </c>
      <c r="V149" s="98" t="str">
        <f t="shared" si="57"/>
        <v/>
      </c>
      <c r="W149" s="98" t="str">
        <f t="shared" si="58"/>
        <v/>
      </c>
      <c r="X149" s="99" t="str">
        <f t="shared" si="59"/>
        <v/>
      </c>
    </row>
    <row r="150" spans="1:24" ht="21" customHeight="1" x14ac:dyDescent="0.25">
      <c r="A150" s="87">
        <v>121</v>
      </c>
      <c r="B150" s="88"/>
      <c r="C150" s="89"/>
      <c r="D150" s="90"/>
      <c r="E150" s="139"/>
      <c r="F150" s="140"/>
      <c r="G150" s="93">
        <f t="shared" si="60"/>
        <v>0</v>
      </c>
      <c r="H150" s="94" t="str">
        <f t="shared" si="43"/>
        <v/>
      </c>
      <c r="I150" s="95" t="str">
        <f t="shared" si="44"/>
        <v/>
      </c>
      <c r="J150" s="95" t="str">
        <f t="shared" si="45"/>
        <v/>
      </c>
      <c r="K150" s="95" t="str">
        <f t="shared" si="46"/>
        <v/>
      </c>
      <c r="L150" s="95" t="str">
        <f t="shared" si="64"/>
        <v/>
      </c>
      <c r="M150" s="95" t="str">
        <f t="shared" si="48"/>
        <v/>
      </c>
      <c r="N150" s="95" t="str">
        <f t="shared" si="49"/>
        <v/>
      </c>
      <c r="O150" s="95" t="str">
        <f t="shared" si="65"/>
        <v/>
      </c>
      <c r="P150" s="96" t="str">
        <f t="shared" si="66"/>
        <v/>
      </c>
      <c r="Q150" s="97" t="str">
        <f t="shared" si="52"/>
        <v/>
      </c>
      <c r="R150" s="98" t="str">
        <f t="shared" si="53"/>
        <v/>
      </c>
      <c r="S150" s="98" t="str">
        <f t="shared" si="54"/>
        <v/>
      </c>
      <c r="T150" s="98" t="str">
        <f t="shared" si="55"/>
        <v/>
      </c>
      <c r="U150" s="98" t="str">
        <f t="shared" si="56"/>
        <v/>
      </c>
      <c r="V150" s="98" t="str">
        <f t="shared" si="57"/>
        <v/>
      </c>
      <c r="W150" s="98" t="str">
        <f t="shared" si="58"/>
        <v/>
      </c>
      <c r="X150" s="99" t="str">
        <f t="shared" si="59"/>
        <v/>
      </c>
    </row>
    <row r="151" spans="1:24" ht="21" customHeight="1" x14ac:dyDescent="0.25">
      <c r="A151" s="87">
        <v>122</v>
      </c>
      <c r="B151" s="88"/>
      <c r="C151" s="89"/>
      <c r="D151" s="90"/>
      <c r="E151" s="139"/>
      <c r="F151" s="140"/>
      <c r="G151" s="93">
        <f t="shared" si="60"/>
        <v>0</v>
      </c>
      <c r="H151" s="94" t="str">
        <f t="shared" si="43"/>
        <v/>
      </c>
      <c r="I151" s="95" t="str">
        <f t="shared" si="44"/>
        <v/>
      </c>
      <c r="J151" s="95" t="str">
        <f t="shared" si="45"/>
        <v/>
      </c>
      <c r="K151" s="95" t="str">
        <f t="shared" si="46"/>
        <v/>
      </c>
      <c r="L151" s="95" t="str">
        <f t="shared" si="64"/>
        <v/>
      </c>
      <c r="M151" s="95" t="str">
        <f t="shared" si="48"/>
        <v/>
      </c>
      <c r="N151" s="95" t="str">
        <f t="shared" si="49"/>
        <v/>
      </c>
      <c r="O151" s="95" t="str">
        <f t="shared" si="65"/>
        <v/>
      </c>
      <c r="P151" s="96" t="str">
        <f t="shared" si="66"/>
        <v/>
      </c>
      <c r="Q151" s="97" t="str">
        <f t="shared" si="52"/>
        <v/>
      </c>
      <c r="R151" s="98" t="str">
        <f t="shared" si="53"/>
        <v/>
      </c>
      <c r="S151" s="98" t="str">
        <f t="shared" si="54"/>
        <v/>
      </c>
      <c r="T151" s="98" t="str">
        <f t="shared" si="55"/>
        <v/>
      </c>
      <c r="U151" s="98" t="str">
        <f t="shared" si="56"/>
        <v/>
      </c>
      <c r="V151" s="98" t="str">
        <f t="shared" si="57"/>
        <v/>
      </c>
      <c r="W151" s="98" t="str">
        <f t="shared" si="58"/>
        <v/>
      </c>
      <c r="X151" s="99" t="str">
        <f t="shared" si="59"/>
        <v/>
      </c>
    </row>
    <row r="152" spans="1:24" ht="21" customHeight="1" x14ac:dyDescent="0.25">
      <c r="A152" s="87">
        <v>123</v>
      </c>
      <c r="B152" s="88"/>
      <c r="C152" s="89"/>
      <c r="D152" s="90"/>
      <c r="E152" s="139"/>
      <c r="F152" s="140"/>
      <c r="G152" s="93">
        <f t="shared" si="60"/>
        <v>0</v>
      </c>
      <c r="H152" s="94" t="str">
        <f t="shared" si="43"/>
        <v/>
      </c>
      <c r="I152" s="95" t="str">
        <f t="shared" si="44"/>
        <v/>
      </c>
      <c r="J152" s="95" t="str">
        <f t="shared" si="45"/>
        <v/>
      </c>
      <c r="K152" s="95" t="str">
        <f t="shared" si="46"/>
        <v/>
      </c>
      <c r="L152" s="95" t="str">
        <f t="shared" si="64"/>
        <v/>
      </c>
      <c r="M152" s="95" t="str">
        <f t="shared" si="48"/>
        <v/>
      </c>
      <c r="N152" s="95" t="str">
        <f t="shared" si="49"/>
        <v/>
      </c>
      <c r="O152" s="95" t="str">
        <f t="shared" si="65"/>
        <v/>
      </c>
      <c r="P152" s="96" t="str">
        <f t="shared" si="66"/>
        <v/>
      </c>
      <c r="Q152" s="97" t="str">
        <f t="shared" si="52"/>
        <v/>
      </c>
      <c r="R152" s="98" t="str">
        <f t="shared" si="53"/>
        <v/>
      </c>
      <c r="S152" s="98" t="str">
        <f t="shared" si="54"/>
        <v/>
      </c>
      <c r="T152" s="98" t="str">
        <f t="shared" si="55"/>
        <v/>
      </c>
      <c r="U152" s="98" t="str">
        <f t="shared" si="56"/>
        <v/>
      </c>
      <c r="V152" s="98" t="str">
        <f t="shared" si="57"/>
        <v/>
      </c>
      <c r="W152" s="98" t="str">
        <f t="shared" si="58"/>
        <v/>
      </c>
      <c r="X152" s="99" t="str">
        <f t="shared" si="59"/>
        <v/>
      </c>
    </row>
    <row r="153" spans="1:24" ht="21" customHeight="1" x14ac:dyDescent="0.25">
      <c r="A153" s="87">
        <v>123</v>
      </c>
      <c r="B153" s="88"/>
      <c r="C153" s="89"/>
      <c r="D153" s="90"/>
      <c r="E153" s="139"/>
      <c r="F153" s="140"/>
      <c r="G153" s="93">
        <f t="shared" si="60"/>
        <v>0</v>
      </c>
      <c r="H153" s="94" t="str">
        <f t="shared" si="43"/>
        <v/>
      </c>
      <c r="I153" s="95" t="str">
        <f t="shared" si="44"/>
        <v/>
      </c>
      <c r="J153" s="95" t="str">
        <f t="shared" si="45"/>
        <v/>
      </c>
      <c r="K153" s="95" t="str">
        <f t="shared" si="46"/>
        <v/>
      </c>
      <c r="L153" s="95" t="str">
        <f t="shared" si="64"/>
        <v/>
      </c>
      <c r="M153" s="95" t="str">
        <f t="shared" si="48"/>
        <v/>
      </c>
      <c r="N153" s="95" t="str">
        <f t="shared" si="49"/>
        <v/>
      </c>
      <c r="O153" s="95" t="str">
        <f t="shared" si="65"/>
        <v/>
      </c>
      <c r="P153" s="96" t="str">
        <f t="shared" si="66"/>
        <v/>
      </c>
      <c r="Q153" s="97" t="str">
        <f t="shared" si="52"/>
        <v/>
      </c>
      <c r="R153" s="98" t="str">
        <f t="shared" si="53"/>
        <v/>
      </c>
      <c r="S153" s="98" t="str">
        <f t="shared" si="54"/>
        <v/>
      </c>
      <c r="T153" s="98" t="str">
        <f t="shared" si="55"/>
        <v/>
      </c>
      <c r="U153" s="98" t="str">
        <f t="shared" si="56"/>
        <v/>
      </c>
      <c r="V153" s="98" t="str">
        <f t="shared" si="57"/>
        <v/>
      </c>
      <c r="W153" s="98" t="str">
        <f t="shared" si="58"/>
        <v/>
      </c>
      <c r="X153" s="99" t="str">
        <f t="shared" si="59"/>
        <v/>
      </c>
    </row>
    <row r="154" spans="1:24" ht="21" customHeight="1" x14ac:dyDescent="0.25">
      <c r="A154" s="87">
        <v>124</v>
      </c>
      <c r="B154" s="88"/>
      <c r="C154" s="89"/>
      <c r="D154" s="90"/>
      <c r="E154" s="139"/>
      <c r="F154" s="140"/>
      <c r="G154" s="93">
        <f t="shared" si="60"/>
        <v>0</v>
      </c>
      <c r="H154" s="94" t="str">
        <f t="shared" si="43"/>
        <v/>
      </c>
      <c r="I154" s="95" t="str">
        <f t="shared" si="44"/>
        <v/>
      </c>
      <c r="J154" s="95" t="str">
        <f t="shared" si="45"/>
        <v/>
      </c>
      <c r="K154" s="95" t="str">
        <f t="shared" si="46"/>
        <v/>
      </c>
      <c r="L154" s="95" t="str">
        <f t="shared" si="64"/>
        <v/>
      </c>
      <c r="M154" s="95" t="str">
        <f t="shared" si="48"/>
        <v/>
      </c>
      <c r="N154" s="95" t="str">
        <f t="shared" si="49"/>
        <v/>
      </c>
      <c r="O154" s="95" t="str">
        <f t="shared" si="65"/>
        <v/>
      </c>
      <c r="P154" s="96" t="str">
        <f t="shared" si="66"/>
        <v/>
      </c>
      <c r="Q154" s="97" t="str">
        <f t="shared" si="52"/>
        <v/>
      </c>
      <c r="R154" s="98" t="str">
        <f t="shared" si="53"/>
        <v/>
      </c>
      <c r="S154" s="98" t="str">
        <f t="shared" si="54"/>
        <v/>
      </c>
      <c r="T154" s="98" t="str">
        <f t="shared" si="55"/>
        <v/>
      </c>
      <c r="U154" s="98" t="str">
        <f t="shared" si="56"/>
        <v/>
      </c>
      <c r="V154" s="98" t="str">
        <f t="shared" si="57"/>
        <v/>
      </c>
      <c r="W154" s="98" t="str">
        <f t="shared" si="58"/>
        <v/>
      </c>
      <c r="X154" s="99" t="str">
        <f t="shared" si="59"/>
        <v/>
      </c>
    </row>
    <row r="155" spans="1:24" ht="21" customHeight="1" x14ac:dyDescent="0.25">
      <c r="A155" s="87">
        <v>125</v>
      </c>
      <c r="B155" s="88"/>
      <c r="C155" s="89"/>
      <c r="D155" s="90"/>
      <c r="E155" s="139"/>
      <c r="F155" s="140"/>
      <c r="G155" s="93">
        <f t="shared" si="60"/>
        <v>0</v>
      </c>
      <c r="H155" s="94" t="str">
        <f t="shared" si="43"/>
        <v/>
      </c>
      <c r="I155" s="95" t="str">
        <f t="shared" si="44"/>
        <v/>
      </c>
      <c r="J155" s="95" t="str">
        <f t="shared" si="45"/>
        <v/>
      </c>
      <c r="K155" s="95" t="str">
        <f t="shared" si="46"/>
        <v/>
      </c>
      <c r="L155" s="95" t="str">
        <f t="shared" si="64"/>
        <v/>
      </c>
      <c r="M155" s="95" t="str">
        <f t="shared" si="48"/>
        <v/>
      </c>
      <c r="N155" s="95" t="str">
        <f t="shared" si="49"/>
        <v/>
      </c>
      <c r="O155" s="95" t="str">
        <f t="shared" si="65"/>
        <v/>
      </c>
      <c r="P155" s="96" t="str">
        <f t="shared" si="66"/>
        <v/>
      </c>
      <c r="Q155" s="97" t="str">
        <f t="shared" si="52"/>
        <v/>
      </c>
      <c r="R155" s="98" t="str">
        <f t="shared" si="53"/>
        <v/>
      </c>
      <c r="S155" s="98" t="str">
        <f t="shared" si="54"/>
        <v/>
      </c>
      <c r="T155" s="98" t="str">
        <f t="shared" si="55"/>
        <v/>
      </c>
      <c r="U155" s="98" t="str">
        <f t="shared" si="56"/>
        <v/>
      </c>
      <c r="V155" s="98" t="str">
        <f t="shared" si="57"/>
        <v/>
      </c>
      <c r="W155" s="98" t="str">
        <f t="shared" si="58"/>
        <v/>
      </c>
      <c r="X155" s="99" t="str">
        <f t="shared" si="59"/>
        <v/>
      </c>
    </row>
    <row r="156" spans="1:24" ht="21" customHeight="1" x14ac:dyDescent="0.25">
      <c r="A156" s="87">
        <v>126</v>
      </c>
      <c r="B156" s="88"/>
      <c r="C156" s="89"/>
      <c r="D156" s="90"/>
      <c r="E156" s="139"/>
      <c r="F156" s="140"/>
      <c r="G156" s="93">
        <f t="shared" si="60"/>
        <v>0</v>
      </c>
      <c r="H156" s="94" t="str">
        <f t="shared" si="43"/>
        <v/>
      </c>
      <c r="I156" s="95" t="str">
        <f t="shared" si="44"/>
        <v/>
      </c>
      <c r="J156" s="95" t="str">
        <f t="shared" si="45"/>
        <v/>
      </c>
      <c r="K156" s="95" t="str">
        <f t="shared" si="46"/>
        <v/>
      </c>
      <c r="L156" s="95" t="str">
        <f t="shared" si="64"/>
        <v/>
      </c>
      <c r="M156" s="95" t="str">
        <f t="shared" si="48"/>
        <v/>
      </c>
      <c r="N156" s="95" t="str">
        <f t="shared" si="49"/>
        <v/>
      </c>
      <c r="O156" s="95" t="str">
        <f t="shared" si="65"/>
        <v/>
      </c>
      <c r="P156" s="96" t="str">
        <f t="shared" si="66"/>
        <v/>
      </c>
      <c r="Q156" s="97" t="str">
        <f t="shared" si="52"/>
        <v/>
      </c>
      <c r="R156" s="98" t="str">
        <f t="shared" si="53"/>
        <v/>
      </c>
      <c r="S156" s="98" t="str">
        <f t="shared" si="54"/>
        <v/>
      </c>
      <c r="T156" s="98" t="str">
        <f t="shared" si="55"/>
        <v/>
      </c>
      <c r="U156" s="98" t="str">
        <f t="shared" si="56"/>
        <v/>
      </c>
      <c r="V156" s="98" t="str">
        <f t="shared" si="57"/>
        <v/>
      </c>
      <c r="W156" s="98" t="str">
        <f t="shared" si="58"/>
        <v/>
      </c>
      <c r="X156" s="99" t="str">
        <f t="shared" si="59"/>
        <v/>
      </c>
    </row>
    <row r="157" spans="1:24" ht="21" customHeight="1" x14ac:dyDescent="0.25">
      <c r="A157" s="87">
        <v>127</v>
      </c>
      <c r="B157" s="88"/>
      <c r="C157" s="89"/>
      <c r="D157" s="90"/>
      <c r="E157" s="139"/>
      <c r="F157" s="140"/>
      <c r="G157" s="93">
        <f t="shared" si="60"/>
        <v>0</v>
      </c>
      <c r="H157" s="94" t="str">
        <f t="shared" si="43"/>
        <v/>
      </c>
      <c r="I157" s="95" t="str">
        <f t="shared" si="44"/>
        <v/>
      </c>
      <c r="J157" s="95" t="str">
        <f t="shared" si="45"/>
        <v/>
      </c>
      <c r="K157" s="95" t="str">
        <f t="shared" si="46"/>
        <v/>
      </c>
      <c r="L157" s="95" t="str">
        <f t="shared" si="64"/>
        <v/>
      </c>
      <c r="M157" s="95" t="str">
        <f t="shared" si="48"/>
        <v/>
      </c>
      <c r="N157" s="95" t="str">
        <f t="shared" si="49"/>
        <v/>
      </c>
      <c r="O157" s="95" t="str">
        <f t="shared" si="65"/>
        <v/>
      </c>
      <c r="P157" s="96" t="str">
        <f t="shared" si="66"/>
        <v/>
      </c>
      <c r="Q157" s="97" t="str">
        <f t="shared" si="52"/>
        <v/>
      </c>
      <c r="R157" s="98" t="str">
        <f t="shared" si="53"/>
        <v/>
      </c>
      <c r="S157" s="98" t="str">
        <f t="shared" si="54"/>
        <v/>
      </c>
      <c r="T157" s="98" t="str">
        <f t="shared" si="55"/>
        <v/>
      </c>
      <c r="U157" s="98" t="str">
        <f t="shared" si="56"/>
        <v/>
      </c>
      <c r="V157" s="98" t="str">
        <f t="shared" si="57"/>
        <v/>
      </c>
      <c r="W157" s="98" t="str">
        <f t="shared" si="58"/>
        <v/>
      </c>
      <c r="X157" s="99" t="str">
        <f t="shared" si="59"/>
        <v/>
      </c>
    </row>
    <row r="158" spans="1:24" ht="21" customHeight="1" x14ac:dyDescent="0.25">
      <c r="A158" s="87">
        <v>128</v>
      </c>
      <c r="B158" s="88"/>
      <c r="C158" s="89"/>
      <c r="D158" s="90"/>
      <c r="E158" s="139"/>
      <c r="F158" s="140"/>
      <c r="G158" s="93">
        <f t="shared" si="60"/>
        <v>0</v>
      </c>
      <c r="H158" s="94" t="str">
        <f t="shared" si="43"/>
        <v/>
      </c>
      <c r="I158" s="95" t="str">
        <f t="shared" si="44"/>
        <v/>
      </c>
      <c r="J158" s="95" t="str">
        <f t="shared" si="45"/>
        <v/>
      </c>
      <c r="K158" s="95" t="str">
        <f t="shared" si="46"/>
        <v/>
      </c>
      <c r="L158" s="95" t="str">
        <f t="shared" si="64"/>
        <v/>
      </c>
      <c r="M158" s="95" t="str">
        <f t="shared" si="48"/>
        <v/>
      </c>
      <c r="N158" s="95" t="str">
        <f t="shared" si="49"/>
        <v/>
      </c>
      <c r="O158" s="95" t="str">
        <f t="shared" si="65"/>
        <v/>
      </c>
      <c r="P158" s="96" t="str">
        <f t="shared" si="66"/>
        <v/>
      </c>
      <c r="Q158" s="97" t="str">
        <f t="shared" si="52"/>
        <v/>
      </c>
      <c r="R158" s="98" t="str">
        <f t="shared" si="53"/>
        <v/>
      </c>
      <c r="S158" s="98" t="str">
        <f t="shared" si="54"/>
        <v/>
      </c>
      <c r="T158" s="98" t="str">
        <f t="shared" si="55"/>
        <v/>
      </c>
      <c r="U158" s="98" t="str">
        <f t="shared" si="56"/>
        <v/>
      </c>
      <c r="V158" s="98" t="str">
        <f t="shared" si="57"/>
        <v/>
      </c>
      <c r="W158" s="98" t="str">
        <f t="shared" si="58"/>
        <v/>
      </c>
      <c r="X158" s="99" t="str">
        <f t="shared" si="59"/>
        <v/>
      </c>
    </row>
    <row r="159" spans="1:24" ht="21" customHeight="1" x14ac:dyDescent="0.25">
      <c r="A159" s="87">
        <v>129</v>
      </c>
      <c r="B159" s="88"/>
      <c r="C159" s="89"/>
      <c r="D159" s="90"/>
      <c r="E159" s="139"/>
      <c r="F159" s="140"/>
      <c r="G159" s="93">
        <f t="shared" si="60"/>
        <v>0</v>
      </c>
      <c r="H159" s="94" t="str">
        <f t="shared" si="43"/>
        <v/>
      </c>
      <c r="I159" s="95" t="str">
        <f t="shared" si="44"/>
        <v/>
      </c>
      <c r="J159" s="95" t="str">
        <f t="shared" si="45"/>
        <v/>
      </c>
      <c r="K159" s="95" t="str">
        <f t="shared" si="46"/>
        <v/>
      </c>
      <c r="L159" s="95" t="str">
        <f t="shared" si="64"/>
        <v/>
      </c>
      <c r="M159" s="95" t="str">
        <f t="shared" si="48"/>
        <v/>
      </c>
      <c r="N159" s="95" t="str">
        <f t="shared" si="49"/>
        <v/>
      </c>
      <c r="O159" s="95" t="str">
        <f t="shared" si="65"/>
        <v/>
      </c>
      <c r="P159" s="96" t="str">
        <f t="shared" si="66"/>
        <v/>
      </c>
      <c r="Q159" s="97" t="str">
        <f t="shared" si="52"/>
        <v/>
      </c>
      <c r="R159" s="98" t="str">
        <f t="shared" si="53"/>
        <v/>
      </c>
      <c r="S159" s="98" t="str">
        <f t="shared" si="54"/>
        <v/>
      </c>
      <c r="T159" s="98" t="str">
        <f t="shared" si="55"/>
        <v/>
      </c>
      <c r="U159" s="98" t="str">
        <f t="shared" si="56"/>
        <v/>
      </c>
      <c r="V159" s="98" t="str">
        <f t="shared" si="57"/>
        <v/>
      </c>
      <c r="W159" s="98" t="str">
        <f t="shared" si="58"/>
        <v/>
      </c>
      <c r="X159" s="99" t="str">
        <f t="shared" si="59"/>
        <v/>
      </c>
    </row>
    <row r="160" spans="1:24" ht="21" customHeight="1" x14ac:dyDescent="0.25">
      <c r="A160" s="87">
        <v>130</v>
      </c>
      <c r="B160" s="88"/>
      <c r="C160" s="89"/>
      <c r="D160" s="90"/>
      <c r="E160" s="139"/>
      <c r="F160" s="140"/>
      <c r="G160" s="93">
        <f t="shared" si="60"/>
        <v>0</v>
      </c>
      <c r="H160" s="94" t="str">
        <f t="shared" si="43"/>
        <v/>
      </c>
      <c r="I160" s="95" t="str">
        <f t="shared" si="44"/>
        <v/>
      </c>
      <c r="J160" s="95" t="str">
        <f t="shared" si="45"/>
        <v/>
      </c>
      <c r="K160" s="95" t="str">
        <f t="shared" si="46"/>
        <v/>
      </c>
      <c r="L160" s="95" t="str">
        <f t="shared" si="64"/>
        <v/>
      </c>
      <c r="M160" s="95" t="str">
        <f t="shared" si="48"/>
        <v/>
      </c>
      <c r="N160" s="95" t="str">
        <f t="shared" si="49"/>
        <v/>
      </c>
      <c r="O160" s="95" t="str">
        <f t="shared" si="65"/>
        <v/>
      </c>
      <c r="P160" s="96" t="str">
        <f t="shared" si="66"/>
        <v/>
      </c>
      <c r="Q160" s="97" t="str">
        <f t="shared" si="52"/>
        <v/>
      </c>
      <c r="R160" s="98" t="str">
        <f t="shared" si="53"/>
        <v/>
      </c>
      <c r="S160" s="98" t="str">
        <f t="shared" si="54"/>
        <v/>
      </c>
      <c r="T160" s="98" t="str">
        <f t="shared" si="55"/>
        <v/>
      </c>
      <c r="U160" s="98" t="str">
        <f t="shared" si="56"/>
        <v/>
      </c>
      <c r="V160" s="98" t="str">
        <f t="shared" si="57"/>
        <v/>
      </c>
      <c r="W160" s="98" t="str">
        <f t="shared" si="58"/>
        <v/>
      </c>
      <c r="X160" s="99" t="str">
        <f t="shared" si="59"/>
        <v/>
      </c>
    </row>
    <row r="161" spans="1:25" ht="21" customHeight="1" x14ac:dyDescent="0.25">
      <c r="A161" s="87">
        <v>131</v>
      </c>
      <c r="B161" s="88"/>
      <c r="C161" s="89"/>
      <c r="D161" s="90"/>
      <c r="E161" s="139"/>
      <c r="F161" s="140"/>
      <c r="G161" s="93">
        <f t="shared" si="60"/>
        <v>0</v>
      </c>
      <c r="H161" s="94" t="str">
        <f t="shared" si="43"/>
        <v/>
      </c>
      <c r="I161" s="95" t="str">
        <f t="shared" si="44"/>
        <v/>
      </c>
      <c r="J161" s="95" t="str">
        <f t="shared" si="45"/>
        <v/>
      </c>
      <c r="K161" s="95" t="str">
        <f t="shared" si="46"/>
        <v/>
      </c>
      <c r="L161" s="95" t="str">
        <f t="shared" si="64"/>
        <v/>
      </c>
      <c r="M161" s="95" t="str">
        <f t="shared" si="48"/>
        <v/>
      </c>
      <c r="N161" s="95" t="str">
        <f t="shared" si="49"/>
        <v/>
      </c>
      <c r="O161" s="95" t="str">
        <f t="shared" si="65"/>
        <v/>
      </c>
      <c r="P161" s="96" t="str">
        <f t="shared" si="66"/>
        <v/>
      </c>
      <c r="Q161" s="97" t="str">
        <f t="shared" si="52"/>
        <v/>
      </c>
      <c r="R161" s="98" t="str">
        <f t="shared" si="53"/>
        <v/>
      </c>
      <c r="S161" s="98" t="str">
        <f t="shared" si="54"/>
        <v/>
      </c>
      <c r="T161" s="98" t="str">
        <f t="shared" si="55"/>
        <v/>
      </c>
      <c r="U161" s="98" t="str">
        <f t="shared" si="56"/>
        <v/>
      </c>
      <c r="V161" s="98" t="str">
        <f t="shared" si="57"/>
        <v/>
      </c>
      <c r="W161" s="98" t="str">
        <f t="shared" si="58"/>
        <v/>
      </c>
      <c r="X161" s="99" t="str">
        <f t="shared" si="59"/>
        <v/>
      </c>
    </row>
    <row r="162" spans="1:25" ht="21" customHeight="1" x14ac:dyDescent="0.25">
      <c r="A162" s="87">
        <v>132</v>
      </c>
      <c r="B162" s="88"/>
      <c r="C162" s="89"/>
      <c r="D162" s="90"/>
      <c r="E162" s="139"/>
      <c r="F162" s="140"/>
      <c r="G162" s="93">
        <f t="shared" si="60"/>
        <v>0</v>
      </c>
      <c r="H162" s="94" t="str">
        <f t="shared" si="43"/>
        <v/>
      </c>
      <c r="I162" s="95" t="str">
        <f t="shared" si="44"/>
        <v/>
      </c>
      <c r="J162" s="95" t="str">
        <f t="shared" si="45"/>
        <v/>
      </c>
      <c r="K162" s="95" t="str">
        <f t="shared" si="46"/>
        <v/>
      </c>
      <c r="L162" s="95" t="str">
        <f t="shared" si="64"/>
        <v/>
      </c>
      <c r="M162" s="95" t="str">
        <f t="shared" si="48"/>
        <v/>
      </c>
      <c r="N162" s="95" t="str">
        <f t="shared" si="49"/>
        <v/>
      </c>
      <c r="O162" s="95" t="str">
        <f t="shared" si="65"/>
        <v/>
      </c>
      <c r="P162" s="96" t="str">
        <f t="shared" si="66"/>
        <v/>
      </c>
      <c r="Q162" s="97" t="str">
        <f t="shared" si="52"/>
        <v/>
      </c>
      <c r="R162" s="98" t="str">
        <f t="shared" si="53"/>
        <v/>
      </c>
      <c r="S162" s="98" t="str">
        <f t="shared" si="54"/>
        <v/>
      </c>
      <c r="T162" s="98" t="str">
        <f t="shared" si="55"/>
        <v/>
      </c>
      <c r="U162" s="98" t="str">
        <f t="shared" si="56"/>
        <v/>
      </c>
      <c r="V162" s="98" t="str">
        <f t="shared" si="57"/>
        <v/>
      </c>
      <c r="W162" s="98" t="str">
        <f t="shared" si="58"/>
        <v/>
      </c>
      <c r="X162" s="99" t="str">
        <f t="shared" si="59"/>
        <v/>
      </c>
    </row>
    <row r="163" spans="1:25" ht="21" customHeight="1" thickBot="1" x14ac:dyDescent="0.3">
      <c r="A163" s="100"/>
      <c r="B163" s="101"/>
      <c r="C163" s="102" t="s">
        <v>8</v>
      </c>
      <c r="D163" s="103"/>
      <c r="E163" s="133">
        <f>SUM(E114:E162)</f>
        <v>0</v>
      </c>
      <c r="F163" s="134">
        <f>SUM(F114:F162)</f>
        <v>0</v>
      </c>
      <c r="G163" s="106">
        <f>G162</f>
        <v>0</v>
      </c>
      <c r="H163" s="107">
        <f t="shared" ref="H163:X163" si="67">SUM(H114:H162,H59:H107,H4:H52)</f>
        <v>0</v>
      </c>
      <c r="I163" s="108">
        <f t="shared" si="67"/>
        <v>0</v>
      </c>
      <c r="J163" s="108">
        <f t="shared" si="67"/>
        <v>0</v>
      </c>
      <c r="K163" s="108">
        <f t="shared" si="67"/>
        <v>0</v>
      </c>
      <c r="L163" s="108">
        <f t="shared" si="67"/>
        <v>0</v>
      </c>
      <c r="M163" s="108">
        <f t="shared" si="67"/>
        <v>0</v>
      </c>
      <c r="N163" s="108">
        <f t="shared" si="67"/>
        <v>0</v>
      </c>
      <c r="O163" s="108">
        <f t="shared" si="67"/>
        <v>0</v>
      </c>
      <c r="P163" s="109">
        <f t="shared" si="67"/>
        <v>0</v>
      </c>
      <c r="Q163" s="107">
        <f t="shared" si="67"/>
        <v>0</v>
      </c>
      <c r="R163" s="108">
        <f t="shared" si="67"/>
        <v>0</v>
      </c>
      <c r="S163" s="108">
        <f t="shared" si="67"/>
        <v>0</v>
      </c>
      <c r="T163" s="108">
        <f t="shared" si="67"/>
        <v>0</v>
      </c>
      <c r="U163" s="108">
        <f t="shared" si="67"/>
        <v>0</v>
      </c>
      <c r="V163" s="108">
        <f t="shared" si="67"/>
        <v>0</v>
      </c>
      <c r="W163" s="108">
        <f t="shared" si="67"/>
        <v>0</v>
      </c>
      <c r="X163" s="109">
        <f t="shared" si="67"/>
        <v>0</v>
      </c>
    </row>
    <row r="164" spans="1:25" ht="18" customHeight="1" x14ac:dyDescent="0.25">
      <c r="A164" s="110"/>
      <c r="B164" s="111"/>
      <c r="C164" s="110"/>
      <c r="D164" s="112"/>
      <c r="E164" s="123"/>
      <c r="F164" s="124" t="s">
        <v>15</v>
      </c>
      <c r="G164" s="123">
        <f>E163-F163</f>
        <v>0</v>
      </c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  <c r="V164" s="125"/>
      <c r="W164" s="125"/>
      <c r="X164" s="125"/>
    </row>
    <row r="165" spans="1:25" ht="18" customHeight="1" thickBot="1" x14ac:dyDescent="0.3">
      <c r="A165" s="289" t="s">
        <v>9</v>
      </c>
      <c r="B165" s="289"/>
      <c r="C165" s="289"/>
      <c r="D165" s="117"/>
      <c r="E165" s="290" t="s">
        <v>39</v>
      </c>
      <c r="F165" s="290"/>
      <c r="G165" s="118"/>
      <c r="H165" s="119"/>
      <c r="I165" s="119"/>
      <c r="J165" s="119"/>
      <c r="K165" s="119"/>
      <c r="L165" s="119"/>
      <c r="M165" s="119"/>
      <c r="N165" s="119"/>
      <c r="O165" s="119"/>
      <c r="P165" s="119"/>
      <c r="Q165" s="119"/>
      <c r="R165" s="119"/>
      <c r="S165" s="119"/>
      <c r="T165" s="119"/>
      <c r="U165" s="119"/>
      <c r="V165" s="119"/>
      <c r="W165" s="119"/>
      <c r="X165" s="119"/>
    </row>
    <row r="166" spans="1:25" ht="24.95" customHeight="1" x14ac:dyDescent="0.2">
      <c r="F166" s="17"/>
      <c r="W166" s="283" t="s">
        <v>140</v>
      </c>
      <c r="X166" s="284"/>
      <c r="Y166"/>
    </row>
    <row r="167" spans="1:25" ht="24.95" customHeight="1" thickBot="1" x14ac:dyDescent="0.25">
      <c r="H167" s="285" t="s">
        <v>133</v>
      </c>
      <c r="I167" s="286"/>
      <c r="J167" s="286"/>
      <c r="K167" s="286"/>
      <c r="L167" s="286"/>
      <c r="M167" s="286"/>
      <c r="N167" s="286"/>
      <c r="O167" s="286"/>
      <c r="P167" s="287"/>
      <c r="Q167" s="285" t="s">
        <v>134</v>
      </c>
      <c r="R167" s="286"/>
      <c r="S167" s="286"/>
      <c r="T167" s="286"/>
      <c r="U167" s="286"/>
      <c r="V167" s="286"/>
      <c r="W167" s="286"/>
      <c r="X167" s="288"/>
      <c r="Y167"/>
    </row>
    <row r="168" spans="1:25" ht="60" customHeight="1" thickBot="1" x14ac:dyDescent="0.25">
      <c r="A168" s="126" t="s">
        <v>135</v>
      </c>
      <c r="B168" s="68" t="s">
        <v>44</v>
      </c>
      <c r="C168" s="68" t="s">
        <v>68</v>
      </c>
      <c r="D168" s="68" t="s">
        <v>69</v>
      </c>
      <c r="E168" s="128" t="s">
        <v>136</v>
      </c>
      <c r="F168" s="128" t="s">
        <v>137</v>
      </c>
      <c r="G168" s="127" t="s">
        <v>63</v>
      </c>
      <c r="H168" s="129" t="s">
        <v>10</v>
      </c>
      <c r="I168" s="129" t="s">
        <v>11</v>
      </c>
      <c r="J168" s="129" t="s">
        <v>12</v>
      </c>
      <c r="K168" s="130" t="s">
        <v>120</v>
      </c>
      <c r="L168" s="129" t="s">
        <v>129</v>
      </c>
      <c r="M168" s="129" t="s">
        <v>13</v>
      </c>
      <c r="N168" s="129" t="s">
        <v>178</v>
      </c>
      <c r="O168" s="130" t="s">
        <v>82</v>
      </c>
      <c r="P168" s="130" t="s">
        <v>117</v>
      </c>
      <c r="Q168" s="130" t="s">
        <v>130</v>
      </c>
      <c r="R168" s="130" t="s">
        <v>121</v>
      </c>
      <c r="S168" s="131" t="s">
        <v>131</v>
      </c>
      <c r="T168" s="130" t="s">
        <v>53</v>
      </c>
      <c r="U168" s="130" t="s">
        <v>52</v>
      </c>
      <c r="V168" s="130" t="s">
        <v>51</v>
      </c>
      <c r="W168" s="130" t="s">
        <v>114</v>
      </c>
      <c r="X168" s="132" t="s">
        <v>82</v>
      </c>
      <c r="Y168"/>
    </row>
    <row r="169" spans="1:25" ht="21" customHeight="1" x14ac:dyDescent="0.25">
      <c r="A169" s="138"/>
      <c r="B169" s="137"/>
      <c r="C169" s="136"/>
      <c r="D169" s="135"/>
      <c r="E169" s="121">
        <f>E163</f>
        <v>0</v>
      </c>
      <c r="F169" s="122">
        <f>F163</f>
        <v>0</v>
      </c>
      <c r="G169" s="80">
        <f>E169-F169</f>
        <v>0</v>
      </c>
      <c r="H169" s="81" t="str">
        <f>IF(OR($D169="p",$D169="pb"),$F169,"")</f>
        <v/>
      </c>
      <c r="I169" s="82" t="str">
        <f>IF(OR($D169="m",$D169="mb"),$F169,"")</f>
        <v/>
      </c>
      <c r="J169" s="82" t="str">
        <f>IF(OR($D169="s",$D169="sb"),$F169,"")</f>
        <v/>
      </c>
      <c r="K169" s="82" t="str">
        <f>IF(OR($D169="d",$D169="db"),$F169,"")</f>
        <v/>
      </c>
      <c r="L169" s="82" t="str">
        <f>IF(UPPER(D169)="c",F169,"")</f>
        <v/>
      </c>
      <c r="M169" s="82" t="str">
        <f>IF(OR($D169="u",$D169="ub"),$F169,"")</f>
        <v/>
      </c>
      <c r="N169" s="82" t="str">
        <f>IF(UPPER(D169)="o",F169,"")</f>
        <v/>
      </c>
      <c r="O169" s="82" t="str">
        <f>IF(UPPER(D169)="pv",F169,"")</f>
        <v/>
      </c>
      <c r="P169" s="83" t="str">
        <f>IF(IFERROR(SEARCH("b",D169),FALSE),F169,"")</f>
        <v/>
      </c>
      <c r="Q169" s="84" t="str">
        <f>IF(UPPER(D169)="ph",E169,"")</f>
        <v/>
      </c>
      <c r="R169" s="85" t="str">
        <f>IF(UPPER(D169)="puu",E169,"")</f>
        <v/>
      </c>
      <c r="S169" s="85" t="str">
        <f>IF(UPPER(D169)="pz",E169,"")</f>
        <v/>
      </c>
      <c r="T169" s="85" t="str">
        <f>IF(UPPER(D169)="df",E169,"")</f>
        <v/>
      </c>
      <c r="U169" s="85" t="str">
        <f>IF(UPPER(D169)="dp",E169,"")</f>
        <v/>
      </c>
      <c r="V169" s="85" t="str">
        <f>IF(UPPER(D169)="dom",E169,"")</f>
        <v/>
      </c>
      <c r="W169" s="85" t="str">
        <f>IF(UPPER(D169)="doj",E169,"")</f>
        <v/>
      </c>
      <c r="X169" s="86" t="str">
        <f>IF(UPPER(D169)="pp",E169,"")</f>
        <v/>
      </c>
      <c r="Y169"/>
    </row>
    <row r="170" spans="1:25" ht="21" customHeight="1" x14ac:dyDescent="0.25">
      <c r="A170" s="87">
        <v>86</v>
      </c>
      <c r="B170" s="88"/>
      <c r="C170" s="89"/>
      <c r="D170" s="90"/>
      <c r="E170" s="139"/>
      <c r="F170" s="140"/>
      <c r="G170" s="93">
        <f>G169+(E170-F170)</f>
        <v>0</v>
      </c>
      <c r="H170" s="94" t="str">
        <f t="shared" ref="H170:H217" si="68">IF(OR($D170="p",$D170="pb"),$F170,"")</f>
        <v/>
      </c>
      <c r="I170" s="95" t="str">
        <f>IF(OR($D170="m",$D170="mb"),$F170,"")</f>
        <v/>
      </c>
      <c r="J170" s="95" t="str">
        <f t="shared" ref="J170:J217" si="69">IF(OR($D170="s",$D170="sb"),$F170,"")</f>
        <v/>
      </c>
      <c r="K170" s="95" t="str">
        <f t="shared" ref="K170:K217" si="70">IF(OR($D170="d",$D170="db"),$F170,"")</f>
        <v/>
      </c>
      <c r="L170" s="95" t="str">
        <f t="shared" ref="L170:L188" si="71">IF(UPPER(D170)="c",F170,"")</f>
        <v/>
      </c>
      <c r="M170" s="95" t="str">
        <f t="shared" ref="M170:M217" si="72">IF(OR($D170="u",$D170="ub"),$F170,"")</f>
        <v/>
      </c>
      <c r="N170" s="95" t="str">
        <f t="shared" ref="N170:N217" si="73">IF(UPPER(D170)="o",F170,"")</f>
        <v/>
      </c>
      <c r="O170" s="95" t="str">
        <f t="shared" ref="O170:O188" si="74">IF(UPPER(D170)="pv",F170,"")</f>
        <v/>
      </c>
      <c r="P170" s="96" t="str">
        <f t="shared" ref="P170:P188" si="75">IF(IFERROR(SEARCH("b",D170),FALSE),F170,"")</f>
        <v/>
      </c>
      <c r="Q170" s="97" t="str">
        <f t="shared" ref="Q170:Q217" si="76">IF(UPPER(D170)="ph",E170,"")</f>
        <v/>
      </c>
      <c r="R170" s="98" t="str">
        <f t="shared" ref="R170:R217" si="77">IF(UPPER(D170)="puu",E170,"")</f>
        <v/>
      </c>
      <c r="S170" s="98" t="str">
        <f t="shared" ref="S170:S217" si="78">IF(UPPER(D170)="pz",E170,"")</f>
        <v/>
      </c>
      <c r="T170" s="98" t="str">
        <f t="shared" ref="T170:T217" si="79">IF(UPPER(D170)="df",E170,"")</f>
        <v/>
      </c>
      <c r="U170" s="98" t="str">
        <f t="shared" ref="U170:U217" si="80">IF(UPPER(D170)="dp",E170,"")</f>
        <v/>
      </c>
      <c r="V170" s="98" t="str">
        <f t="shared" ref="V170:V217" si="81">IF(UPPER(D170)="dom",E170,"")</f>
        <v/>
      </c>
      <c r="W170" s="98" t="str">
        <f t="shared" ref="W170:W217" si="82">IF(UPPER(D170)="doj",E170,"")</f>
        <v/>
      </c>
      <c r="X170" s="99" t="str">
        <f t="shared" ref="X170:X217" si="83">IF(UPPER(D170)="pp",E170,"")</f>
        <v/>
      </c>
      <c r="Y170"/>
    </row>
    <row r="171" spans="1:25" ht="21" customHeight="1" x14ac:dyDescent="0.25">
      <c r="A171" s="87">
        <v>87</v>
      </c>
      <c r="B171" s="88"/>
      <c r="C171" s="89"/>
      <c r="D171" s="90"/>
      <c r="E171" s="139"/>
      <c r="F171" s="140"/>
      <c r="G171" s="93">
        <f t="shared" ref="G171:G217" si="84">G170+(E171-F171)</f>
        <v>0</v>
      </c>
      <c r="H171" s="94" t="str">
        <f t="shared" si="68"/>
        <v/>
      </c>
      <c r="I171" s="95" t="str">
        <f t="shared" ref="I171:I217" si="85">IF(OR($D171="m",$D171="mb"),$F171,"")</f>
        <v/>
      </c>
      <c r="J171" s="95" t="str">
        <f t="shared" si="69"/>
        <v/>
      </c>
      <c r="K171" s="95" t="str">
        <f t="shared" si="70"/>
        <v/>
      </c>
      <c r="L171" s="95" t="str">
        <f t="shared" si="71"/>
        <v/>
      </c>
      <c r="M171" s="95" t="str">
        <f t="shared" si="72"/>
        <v/>
      </c>
      <c r="N171" s="95" t="str">
        <f t="shared" si="73"/>
        <v/>
      </c>
      <c r="O171" s="95" t="str">
        <f t="shared" si="74"/>
        <v/>
      </c>
      <c r="P171" s="96" t="str">
        <f t="shared" si="75"/>
        <v/>
      </c>
      <c r="Q171" s="97" t="str">
        <f t="shared" si="76"/>
        <v/>
      </c>
      <c r="R171" s="98" t="str">
        <f t="shared" si="77"/>
        <v/>
      </c>
      <c r="S171" s="98" t="str">
        <f t="shared" si="78"/>
        <v/>
      </c>
      <c r="T171" s="98" t="str">
        <f t="shared" si="79"/>
        <v/>
      </c>
      <c r="U171" s="98" t="str">
        <f t="shared" si="80"/>
        <v/>
      </c>
      <c r="V171" s="98" t="str">
        <f t="shared" si="81"/>
        <v/>
      </c>
      <c r="W171" s="98" t="str">
        <f t="shared" si="82"/>
        <v/>
      </c>
      <c r="X171" s="99" t="str">
        <f t="shared" si="83"/>
        <v/>
      </c>
      <c r="Y171"/>
    </row>
    <row r="172" spans="1:25" ht="21" customHeight="1" x14ac:dyDescent="0.25">
      <c r="A172" s="87">
        <v>88</v>
      </c>
      <c r="B172" s="88"/>
      <c r="C172" s="89"/>
      <c r="D172" s="90"/>
      <c r="E172" s="139"/>
      <c r="F172" s="140"/>
      <c r="G172" s="93">
        <f t="shared" si="84"/>
        <v>0</v>
      </c>
      <c r="H172" s="94" t="str">
        <f t="shared" si="68"/>
        <v/>
      </c>
      <c r="I172" s="95" t="str">
        <f t="shared" si="85"/>
        <v/>
      </c>
      <c r="J172" s="95" t="str">
        <f t="shared" si="69"/>
        <v/>
      </c>
      <c r="K172" s="95" t="str">
        <f t="shared" si="70"/>
        <v/>
      </c>
      <c r="L172" s="95" t="str">
        <f t="shared" si="71"/>
        <v/>
      </c>
      <c r="M172" s="95" t="str">
        <f t="shared" si="72"/>
        <v/>
      </c>
      <c r="N172" s="95" t="str">
        <f t="shared" si="73"/>
        <v/>
      </c>
      <c r="O172" s="95" t="str">
        <f t="shared" si="74"/>
        <v/>
      </c>
      <c r="P172" s="96" t="str">
        <f t="shared" si="75"/>
        <v/>
      </c>
      <c r="Q172" s="97" t="str">
        <f t="shared" si="76"/>
        <v/>
      </c>
      <c r="R172" s="98" t="str">
        <f t="shared" si="77"/>
        <v/>
      </c>
      <c r="S172" s="98" t="str">
        <f t="shared" si="78"/>
        <v/>
      </c>
      <c r="T172" s="98" t="str">
        <f t="shared" si="79"/>
        <v/>
      </c>
      <c r="U172" s="98" t="str">
        <f t="shared" si="80"/>
        <v/>
      </c>
      <c r="V172" s="98" t="str">
        <f t="shared" si="81"/>
        <v/>
      </c>
      <c r="W172" s="98" t="str">
        <f t="shared" si="82"/>
        <v/>
      </c>
      <c r="X172" s="99" t="str">
        <f t="shared" si="83"/>
        <v/>
      </c>
      <c r="Y172"/>
    </row>
    <row r="173" spans="1:25" ht="21" customHeight="1" x14ac:dyDescent="0.25">
      <c r="A173" s="87">
        <v>89</v>
      </c>
      <c r="B173" s="88"/>
      <c r="C173" s="89"/>
      <c r="D173" s="90"/>
      <c r="E173" s="139"/>
      <c r="F173" s="140"/>
      <c r="G173" s="93">
        <f t="shared" si="84"/>
        <v>0</v>
      </c>
      <c r="H173" s="94" t="str">
        <f t="shared" si="68"/>
        <v/>
      </c>
      <c r="I173" s="95" t="str">
        <f t="shared" si="85"/>
        <v/>
      </c>
      <c r="J173" s="95" t="str">
        <f t="shared" si="69"/>
        <v/>
      </c>
      <c r="K173" s="95" t="str">
        <f t="shared" si="70"/>
        <v/>
      </c>
      <c r="L173" s="95" t="str">
        <f t="shared" si="71"/>
        <v/>
      </c>
      <c r="M173" s="95" t="str">
        <f t="shared" si="72"/>
        <v/>
      </c>
      <c r="N173" s="95" t="str">
        <f t="shared" si="73"/>
        <v/>
      </c>
      <c r="O173" s="95" t="str">
        <f t="shared" si="74"/>
        <v/>
      </c>
      <c r="P173" s="96" t="str">
        <f t="shared" si="75"/>
        <v/>
      </c>
      <c r="Q173" s="97" t="str">
        <f t="shared" si="76"/>
        <v/>
      </c>
      <c r="R173" s="98" t="str">
        <f t="shared" si="77"/>
        <v/>
      </c>
      <c r="S173" s="98" t="str">
        <f t="shared" si="78"/>
        <v/>
      </c>
      <c r="T173" s="98" t="str">
        <f t="shared" si="79"/>
        <v/>
      </c>
      <c r="U173" s="98" t="str">
        <f t="shared" si="80"/>
        <v/>
      </c>
      <c r="V173" s="98" t="str">
        <f t="shared" si="81"/>
        <v/>
      </c>
      <c r="W173" s="98" t="str">
        <f t="shared" si="82"/>
        <v/>
      </c>
      <c r="X173" s="99" t="str">
        <f t="shared" si="83"/>
        <v/>
      </c>
      <c r="Y173"/>
    </row>
    <row r="174" spans="1:25" ht="21" customHeight="1" x14ac:dyDescent="0.25">
      <c r="A174" s="87">
        <v>90</v>
      </c>
      <c r="B174" s="88"/>
      <c r="C174" s="89"/>
      <c r="D174" s="90"/>
      <c r="E174" s="139"/>
      <c r="F174" s="140"/>
      <c r="G174" s="93">
        <f t="shared" si="84"/>
        <v>0</v>
      </c>
      <c r="H174" s="94" t="str">
        <f t="shared" si="68"/>
        <v/>
      </c>
      <c r="I174" s="95" t="str">
        <f t="shared" si="85"/>
        <v/>
      </c>
      <c r="J174" s="95" t="str">
        <f t="shared" si="69"/>
        <v/>
      </c>
      <c r="K174" s="95" t="str">
        <f t="shared" si="70"/>
        <v/>
      </c>
      <c r="L174" s="95" t="str">
        <f t="shared" si="71"/>
        <v/>
      </c>
      <c r="M174" s="95" t="str">
        <f t="shared" si="72"/>
        <v/>
      </c>
      <c r="N174" s="95" t="str">
        <f t="shared" si="73"/>
        <v/>
      </c>
      <c r="O174" s="95" t="str">
        <f t="shared" si="74"/>
        <v/>
      </c>
      <c r="P174" s="96" t="str">
        <f t="shared" si="75"/>
        <v/>
      </c>
      <c r="Q174" s="97" t="str">
        <f t="shared" si="76"/>
        <v/>
      </c>
      <c r="R174" s="98" t="str">
        <f t="shared" si="77"/>
        <v/>
      </c>
      <c r="S174" s="98" t="str">
        <f t="shared" si="78"/>
        <v/>
      </c>
      <c r="T174" s="98" t="str">
        <f t="shared" si="79"/>
        <v/>
      </c>
      <c r="U174" s="98" t="str">
        <f t="shared" si="80"/>
        <v/>
      </c>
      <c r="V174" s="98" t="str">
        <f t="shared" si="81"/>
        <v/>
      </c>
      <c r="W174" s="98" t="str">
        <f t="shared" si="82"/>
        <v/>
      </c>
      <c r="X174" s="99" t="str">
        <f t="shared" si="83"/>
        <v/>
      </c>
      <c r="Y174"/>
    </row>
    <row r="175" spans="1:25" ht="21" customHeight="1" x14ac:dyDescent="0.25">
      <c r="A175" s="87">
        <v>91</v>
      </c>
      <c r="B175" s="88"/>
      <c r="C175" s="89"/>
      <c r="D175" s="90"/>
      <c r="E175" s="139"/>
      <c r="F175" s="140"/>
      <c r="G175" s="93">
        <f t="shared" si="84"/>
        <v>0</v>
      </c>
      <c r="H175" s="94" t="str">
        <f t="shared" si="68"/>
        <v/>
      </c>
      <c r="I175" s="95" t="str">
        <f t="shared" si="85"/>
        <v/>
      </c>
      <c r="J175" s="95" t="str">
        <f t="shared" si="69"/>
        <v/>
      </c>
      <c r="K175" s="95" t="str">
        <f t="shared" si="70"/>
        <v/>
      </c>
      <c r="L175" s="95" t="str">
        <f t="shared" si="71"/>
        <v/>
      </c>
      <c r="M175" s="95" t="str">
        <f t="shared" si="72"/>
        <v/>
      </c>
      <c r="N175" s="95" t="str">
        <f t="shared" si="73"/>
        <v/>
      </c>
      <c r="O175" s="95" t="str">
        <f t="shared" si="74"/>
        <v/>
      </c>
      <c r="P175" s="96" t="str">
        <f t="shared" si="75"/>
        <v/>
      </c>
      <c r="Q175" s="97" t="str">
        <f t="shared" si="76"/>
        <v/>
      </c>
      <c r="R175" s="98" t="str">
        <f t="shared" si="77"/>
        <v/>
      </c>
      <c r="S175" s="98" t="str">
        <f t="shared" si="78"/>
        <v/>
      </c>
      <c r="T175" s="98" t="str">
        <f t="shared" si="79"/>
        <v/>
      </c>
      <c r="U175" s="98" t="str">
        <f t="shared" si="80"/>
        <v/>
      </c>
      <c r="V175" s="98" t="str">
        <f t="shared" si="81"/>
        <v/>
      </c>
      <c r="W175" s="98" t="str">
        <f t="shared" si="82"/>
        <v/>
      </c>
      <c r="X175" s="99" t="str">
        <f t="shared" si="83"/>
        <v/>
      </c>
      <c r="Y175"/>
    </row>
    <row r="176" spans="1:25" ht="21" customHeight="1" x14ac:dyDescent="0.25">
      <c r="A176" s="87">
        <v>92</v>
      </c>
      <c r="B176" s="88"/>
      <c r="C176" s="89"/>
      <c r="D176" s="90"/>
      <c r="E176" s="139"/>
      <c r="F176" s="140"/>
      <c r="G176" s="93">
        <f t="shared" si="84"/>
        <v>0</v>
      </c>
      <c r="H176" s="94" t="str">
        <f t="shared" si="68"/>
        <v/>
      </c>
      <c r="I176" s="95" t="str">
        <f t="shared" si="85"/>
        <v/>
      </c>
      <c r="J176" s="95" t="str">
        <f t="shared" si="69"/>
        <v/>
      </c>
      <c r="K176" s="95" t="str">
        <f t="shared" si="70"/>
        <v/>
      </c>
      <c r="L176" s="95" t="str">
        <f t="shared" si="71"/>
        <v/>
      </c>
      <c r="M176" s="95" t="str">
        <f t="shared" si="72"/>
        <v/>
      </c>
      <c r="N176" s="95" t="str">
        <f t="shared" si="73"/>
        <v/>
      </c>
      <c r="O176" s="95" t="str">
        <f t="shared" si="74"/>
        <v/>
      </c>
      <c r="P176" s="96" t="str">
        <f t="shared" si="75"/>
        <v/>
      </c>
      <c r="Q176" s="97" t="str">
        <f t="shared" si="76"/>
        <v/>
      </c>
      <c r="R176" s="98" t="str">
        <f t="shared" si="77"/>
        <v/>
      </c>
      <c r="S176" s="98" t="str">
        <f t="shared" si="78"/>
        <v/>
      </c>
      <c r="T176" s="98" t="str">
        <f t="shared" si="79"/>
        <v/>
      </c>
      <c r="U176" s="98" t="str">
        <f t="shared" si="80"/>
        <v/>
      </c>
      <c r="V176" s="98" t="str">
        <f t="shared" si="81"/>
        <v/>
      </c>
      <c r="W176" s="98" t="str">
        <f t="shared" si="82"/>
        <v/>
      </c>
      <c r="X176" s="99" t="str">
        <f t="shared" si="83"/>
        <v/>
      </c>
      <c r="Y176"/>
    </row>
    <row r="177" spans="1:25" ht="21" customHeight="1" x14ac:dyDescent="0.25">
      <c r="A177" s="87">
        <v>93</v>
      </c>
      <c r="B177" s="88"/>
      <c r="C177" s="89"/>
      <c r="D177" s="90"/>
      <c r="E177" s="139"/>
      <c r="F177" s="140"/>
      <c r="G177" s="93">
        <f t="shared" si="84"/>
        <v>0</v>
      </c>
      <c r="H177" s="94" t="str">
        <f t="shared" si="68"/>
        <v/>
      </c>
      <c r="I177" s="95" t="str">
        <f t="shared" si="85"/>
        <v/>
      </c>
      <c r="J177" s="95" t="str">
        <f t="shared" si="69"/>
        <v/>
      </c>
      <c r="K177" s="95" t="str">
        <f t="shared" si="70"/>
        <v/>
      </c>
      <c r="L177" s="95" t="str">
        <f t="shared" si="71"/>
        <v/>
      </c>
      <c r="M177" s="95" t="str">
        <f t="shared" si="72"/>
        <v/>
      </c>
      <c r="N177" s="95" t="str">
        <f t="shared" si="73"/>
        <v/>
      </c>
      <c r="O177" s="95" t="str">
        <f t="shared" si="74"/>
        <v/>
      </c>
      <c r="P177" s="96" t="str">
        <f t="shared" si="75"/>
        <v/>
      </c>
      <c r="Q177" s="97" t="str">
        <f t="shared" si="76"/>
        <v/>
      </c>
      <c r="R177" s="98" t="str">
        <f t="shared" si="77"/>
        <v/>
      </c>
      <c r="S177" s="98" t="str">
        <f t="shared" si="78"/>
        <v/>
      </c>
      <c r="T177" s="98" t="str">
        <f t="shared" si="79"/>
        <v/>
      </c>
      <c r="U177" s="98" t="str">
        <f t="shared" si="80"/>
        <v/>
      </c>
      <c r="V177" s="98" t="str">
        <f t="shared" si="81"/>
        <v/>
      </c>
      <c r="W177" s="98" t="str">
        <f t="shared" si="82"/>
        <v/>
      </c>
      <c r="X177" s="99" t="str">
        <f t="shared" si="83"/>
        <v/>
      </c>
      <c r="Y177"/>
    </row>
    <row r="178" spans="1:25" ht="21" customHeight="1" x14ac:dyDescent="0.25">
      <c r="A178" s="87">
        <v>94</v>
      </c>
      <c r="B178" s="88"/>
      <c r="C178" s="89"/>
      <c r="D178" s="90"/>
      <c r="E178" s="139"/>
      <c r="F178" s="140"/>
      <c r="G178" s="93">
        <f t="shared" si="84"/>
        <v>0</v>
      </c>
      <c r="H178" s="94" t="str">
        <f t="shared" si="68"/>
        <v/>
      </c>
      <c r="I178" s="95" t="str">
        <f t="shared" si="85"/>
        <v/>
      </c>
      <c r="J178" s="95" t="str">
        <f t="shared" si="69"/>
        <v/>
      </c>
      <c r="K178" s="95" t="str">
        <f t="shared" si="70"/>
        <v/>
      </c>
      <c r="L178" s="95" t="str">
        <f t="shared" si="71"/>
        <v/>
      </c>
      <c r="M178" s="95" t="str">
        <f t="shared" si="72"/>
        <v/>
      </c>
      <c r="N178" s="95" t="str">
        <f t="shared" si="73"/>
        <v/>
      </c>
      <c r="O178" s="95" t="str">
        <f t="shared" si="74"/>
        <v/>
      </c>
      <c r="P178" s="96" t="str">
        <f t="shared" si="75"/>
        <v/>
      </c>
      <c r="Q178" s="97" t="str">
        <f t="shared" si="76"/>
        <v/>
      </c>
      <c r="R178" s="98" t="str">
        <f t="shared" si="77"/>
        <v/>
      </c>
      <c r="S178" s="98" t="str">
        <f t="shared" si="78"/>
        <v/>
      </c>
      <c r="T178" s="98" t="str">
        <f t="shared" si="79"/>
        <v/>
      </c>
      <c r="U178" s="98" t="str">
        <f t="shared" si="80"/>
        <v/>
      </c>
      <c r="V178" s="98" t="str">
        <f t="shared" si="81"/>
        <v/>
      </c>
      <c r="W178" s="98" t="str">
        <f t="shared" si="82"/>
        <v/>
      </c>
      <c r="X178" s="99" t="str">
        <f t="shared" si="83"/>
        <v/>
      </c>
      <c r="Y178"/>
    </row>
    <row r="179" spans="1:25" ht="21" customHeight="1" x14ac:dyDescent="0.25">
      <c r="A179" s="87">
        <v>95</v>
      </c>
      <c r="B179" s="88"/>
      <c r="C179" s="89"/>
      <c r="D179" s="90"/>
      <c r="E179" s="139"/>
      <c r="F179" s="140"/>
      <c r="G179" s="93">
        <f t="shared" si="84"/>
        <v>0</v>
      </c>
      <c r="H179" s="94" t="str">
        <f t="shared" si="68"/>
        <v/>
      </c>
      <c r="I179" s="95" t="str">
        <f t="shared" si="85"/>
        <v/>
      </c>
      <c r="J179" s="95" t="str">
        <f t="shared" si="69"/>
        <v/>
      </c>
      <c r="K179" s="95" t="str">
        <f t="shared" si="70"/>
        <v/>
      </c>
      <c r="L179" s="95" t="str">
        <f t="shared" si="71"/>
        <v/>
      </c>
      <c r="M179" s="95" t="str">
        <f t="shared" si="72"/>
        <v/>
      </c>
      <c r="N179" s="95" t="str">
        <f t="shared" si="73"/>
        <v/>
      </c>
      <c r="O179" s="95" t="str">
        <f t="shared" si="74"/>
        <v/>
      </c>
      <c r="P179" s="96" t="str">
        <f t="shared" si="75"/>
        <v/>
      </c>
      <c r="Q179" s="97" t="str">
        <f t="shared" si="76"/>
        <v/>
      </c>
      <c r="R179" s="98" t="str">
        <f t="shared" si="77"/>
        <v/>
      </c>
      <c r="S179" s="98" t="str">
        <f t="shared" si="78"/>
        <v/>
      </c>
      <c r="T179" s="98" t="str">
        <f t="shared" si="79"/>
        <v/>
      </c>
      <c r="U179" s="98" t="str">
        <f t="shared" si="80"/>
        <v/>
      </c>
      <c r="V179" s="98" t="str">
        <f t="shared" si="81"/>
        <v/>
      </c>
      <c r="W179" s="98" t="str">
        <f t="shared" si="82"/>
        <v/>
      </c>
      <c r="X179" s="99" t="str">
        <f t="shared" si="83"/>
        <v/>
      </c>
      <c r="Y179"/>
    </row>
    <row r="180" spans="1:25" ht="21" customHeight="1" x14ac:dyDescent="0.25">
      <c r="A180" s="87">
        <v>96</v>
      </c>
      <c r="B180" s="88"/>
      <c r="C180" s="89"/>
      <c r="D180" s="90"/>
      <c r="E180" s="139"/>
      <c r="F180" s="140"/>
      <c r="G180" s="93">
        <f t="shared" si="84"/>
        <v>0</v>
      </c>
      <c r="H180" s="94" t="str">
        <f t="shared" si="68"/>
        <v/>
      </c>
      <c r="I180" s="95" t="str">
        <f t="shared" si="85"/>
        <v/>
      </c>
      <c r="J180" s="95" t="str">
        <f t="shared" si="69"/>
        <v/>
      </c>
      <c r="K180" s="95" t="str">
        <f t="shared" si="70"/>
        <v/>
      </c>
      <c r="L180" s="95" t="str">
        <f t="shared" si="71"/>
        <v/>
      </c>
      <c r="M180" s="95" t="str">
        <f t="shared" si="72"/>
        <v/>
      </c>
      <c r="N180" s="95" t="str">
        <f t="shared" si="73"/>
        <v/>
      </c>
      <c r="O180" s="95" t="str">
        <f t="shared" si="74"/>
        <v/>
      </c>
      <c r="P180" s="96" t="str">
        <f t="shared" si="75"/>
        <v/>
      </c>
      <c r="Q180" s="97" t="str">
        <f t="shared" si="76"/>
        <v/>
      </c>
      <c r="R180" s="98" t="str">
        <f t="shared" si="77"/>
        <v/>
      </c>
      <c r="S180" s="98" t="str">
        <f t="shared" si="78"/>
        <v/>
      </c>
      <c r="T180" s="98" t="str">
        <f t="shared" si="79"/>
        <v/>
      </c>
      <c r="U180" s="98" t="str">
        <f t="shared" si="80"/>
        <v/>
      </c>
      <c r="V180" s="98" t="str">
        <f t="shared" si="81"/>
        <v/>
      </c>
      <c r="W180" s="98" t="str">
        <f t="shared" si="82"/>
        <v/>
      </c>
      <c r="X180" s="99" t="str">
        <f t="shared" si="83"/>
        <v/>
      </c>
      <c r="Y180"/>
    </row>
    <row r="181" spans="1:25" ht="21" customHeight="1" x14ac:dyDescent="0.25">
      <c r="A181" s="87">
        <v>97</v>
      </c>
      <c r="B181" s="88"/>
      <c r="C181" s="89"/>
      <c r="D181" s="90"/>
      <c r="E181" s="139"/>
      <c r="F181" s="140"/>
      <c r="G181" s="93">
        <f t="shared" si="84"/>
        <v>0</v>
      </c>
      <c r="H181" s="94" t="str">
        <f t="shared" si="68"/>
        <v/>
      </c>
      <c r="I181" s="95" t="str">
        <f t="shared" si="85"/>
        <v/>
      </c>
      <c r="J181" s="95" t="str">
        <f t="shared" si="69"/>
        <v/>
      </c>
      <c r="K181" s="95" t="str">
        <f t="shared" si="70"/>
        <v/>
      </c>
      <c r="L181" s="95" t="str">
        <f t="shared" si="71"/>
        <v/>
      </c>
      <c r="M181" s="95" t="str">
        <f t="shared" si="72"/>
        <v/>
      </c>
      <c r="N181" s="95" t="str">
        <f t="shared" si="73"/>
        <v/>
      </c>
      <c r="O181" s="95" t="str">
        <f t="shared" si="74"/>
        <v/>
      </c>
      <c r="P181" s="96" t="str">
        <f t="shared" si="75"/>
        <v/>
      </c>
      <c r="Q181" s="97" t="str">
        <f t="shared" si="76"/>
        <v/>
      </c>
      <c r="R181" s="98" t="str">
        <f t="shared" si="77"/>
        <v/>
      </c>
      <c r="S181" s="98" t="str">
        <f t="shared" si="78"/>
        <v/>
      </c>
      <c r="T181" s="98" t="str">
        <f t="shared" si="79"/>
        <v/>
      </c>
      <c r="U181" s="98" t="str">
        <f t="shared" si="80"/>
        <v/>
      </c>
      <c r="V181" s="98" t="str">
        <f t="shared" si="81"/>
        <v/>
      </c>
      <c r="W181" s="98" t="str">
        <f t="shared" si="82"/>
        <v/>
      </c>
      <c r="X181" s="99" t="str">
        <f t="shared" si="83"/>
        <v/>
      </c>
      <c r="Y181"/>
    </row>
    <row r="182" spans="1:25" ht="21" customHeight="1" x14ac:dyDescent="0.25">
      <c r="A182" s="87">
        <v>98</v>
      </c>
      <c r="B182" s="88"/>
      <c r="C182" s="89"/>
      <c r="D182" s="90"/>
      <c r="E182" s="139"/>
      <c r="F182" s="140"/>
      <c r="G182" s="93">
        <f t="shared" si="84"/>
        <v>0</v>
      </c>
      <c r="H182" s="94" t="str">
        <f t="shared" si="68"/>
        <v/>
      </c>
      <c r="I182" s="95" t="str">
        <f t="shared" si="85"/>
        <v/>
      </c>
      <c r="J182" s="95" t="str">
        <f t="shared" si="69"/>
        <v/>
      </c>
      <c r="K182" s="95" t="str">
        <f t="shared" si="70"/>
        <v/>
      </c>
      <c r="L182" s="95" t="str">
        <f t="shared" si="71"/>
        <v/>
      </c>
      <c r="M182" s="95" t="str">
        <f t="shared" si="72"/>
        <v/>
      </c>
      <c r="N182" s="95" t="str">
        <f t="shared" si="73"/>
        <v/>
      </c>
      <c r="O182" s="95" t="str">
        <f t="shared" si="74"/>
        <v/>
      </c>
      <c r="P182" s="96" t="str">
        <f t="shared" si="75"/>
        <v/>
      </c>
      <c r="Q182" s="97" t="str">
        <f t="shared" si="76"/>
        <v/>
      </c>
      <c r="R182" s="98" t="str">
        <f t="shared" si="77"/>
        <v/>
      </c>
      <c r="S182" s="98" t="str">
        <f t="shared" si="78"/>
        <v/>
      </c>
      <c r="T182" s="98" t="str">
        <f t="shared" si="79"/>
        <v/>
      </c>
      <c r="U182" s="98" t="str">
        <f t="shared" si="80"/>
        <v/>
      </c>
      <c r="V182" s="98" t="str">
        <f t="shared" si="81"/>
        <v/>
      </c>
      <c r="W182" s="98" t="str">
        <f t="shared" si="82"/>
        <v/>
      </c>
      <c r="X182" s="99" t="str">
        <f t="shared" si="83"/>
        <v/>
      </c>
      <c r="Y182"/>
    </row>
    <row r="183" spans="1:25" ht="21" customHeight="1" x14ac:dyDescent="0.25">
      <c r="A183" s="87">
        <v>99</v>
      </c>
      <c r="B183" s="88"/>
      <c r="C183" s="89"/>
      <c r="D183" s="90"/>
      <c r="E183" s="139"/>
      <c r="F183" s="140"/>
      <c r="G183" s="93">
        <f t="shared" si="84"/>
        <v>0</v>
      </c>
      <c r="H183" s="94" t="str">
        <f t="shared" si="68"/>
        <v/>
      </c>
      <c r="I183" s="95" t="str">
        <f t="shared" si="85"/>
        <v/>
      </c>
      <c r="J183" s="95" t="str">
        <f t="shared" si="69"/>
        <v/>
      </c>
      <c r="K183" s="95" t="str">
        <f t="shared" si="70"/>
        <v/>
      </c>
      <c r="L183" s="95" t="str">
        <f t="shared" si="71"/>
        <v/>
      </c>
      <c r="M183" s="95" t="str">
        <f t="shared" si="72"/>
        <v/>
      </c>
      <c r="N183" s="95" t="str">
        <f t="shared" si="73"/>
        <v/>
      </c>
      <c r="O183" s="95" t="str">
        <f t="shared" si="74"/>
        <v/>
      </c>
      <c r="P183" s="96" t="str">
        <f t="shared" si="75"/>
        <v/>
      </c>
      <c r="Q183" s="97" t="str">
        <f t="shared" si="76"/>
        <v/>
      </c>
      <c r="R183" s="98" t="str">
        <f t="shared" si="77"/>
        <v/>
      </c>
      <c r="S183" s="98" t="str">
        <f t="shared" si="78"/>
        <v/>
      </c>
      <c r="T183" s="98" t="str">
        <f t="shared" si="79"/>
        <v/>
      </c>
      <c r="U183" s="98" t="str">
        <f t="shared" si="80"/>
        <v/>
      </c>
      <c r="V183" s="98" t="str">
        <f t="shared" si="81"/>
        <v/>
      </c>
      <c r="W183" s="98" t="str">
        <f t="shared" si="82"/>
        <v/>
      </c>
      <c r="X183" s="99" t="str">
        <f t="shared" si="83"/>
        <v/>
      </c>
      <c r="Y183"/>
    </row>
    <row r="184" spans="1:25" ht="21" customHeight="1" x14ac:dyDescent="0.25">
      <c r="A184" s="87">
        <v>100</v>
      </c>
      <c r="B184" s="88"/>
      <c r="C184" s="89"/>
      <c r="D184" s="90"/>
      <c r="E184" s="139"/>
      <c r="F184" s="140"/>
      <c r="G184" s="93">
        <f t="shared" si="84"/>
        <v>0</v>
      </c>
      <c r="H184" s="94" t="str">
        <f t="shared" si="68"/>
        <v/>
      </c>
      <c r="I184" s="95" t="str">
        <f t="shared" si="85"/>
        <v/>
      </c>
      <c r="J184" s="95" t="str">
        <f t="shared" si="69"/>
        <v/>
      </c>
      <c r="K184" s="95" t="str">
        <f t="shared" si="70"/>
        <v/>
      </c>
      <c r="L184" s="95" t="str">
        <f t="shared" si="71"/>
        <v/>
      </c>
      <c r="M184" s="95" t="str">
        <f t="shared" si="72"/>
        <v/>
      </c>
      <c r="N184" s="95" t="str">
        <f t="shared" si="73"/>
        <v/>
      </c>
      <c r="O184" s="95" t="str">
        <f t="shared" si="74"/>
        <v/>
      </c>
      <c r="P184" s="96" t="str">
        <f t="shared" si="75"/>
        <v/>
      </c>
      <c r="Q184" s="97" t="str">
        <f t="shared" si="76"/>
        <v/>
      </c>
      <c r="R184" s="98" t="str">
        <f t="shared" si="77"/>
        <v/>
      </c>
      <c r="S184" s="98" t="str">
        <f t="shared" si="78"/>
        <v/>
      </c>
      <c r="T184" s="98" t="str">
        <f t="shared" si="79"/>
        <v/>
      </c>
      <c r="U184" s="98" t="str">
        <f t="shared" si="80"/>
        <v/>
      </c>
      <c r="V184" s="98" t="str">
        <f t="shared" si="81"/>
        <v/>
      </c>
      <c r="W184" s="98" t="str">
        <f t="shared" si="82"/>
        <v/>
      </c>
      <c r="X184" s="99" t="str">
        <f t="shared" si="83"/>
        <v/>
      </c>
      <c r="Y184"/>
    </row>
    <row r="185" spans="1:25" ht="21" customHeight="1" x14ac:dyDescent="0.25">
      <c r="A185" s="87">
        <v>101</v>
      </c>
      <c r="B185" s="88"/>
      <c r="C185" s="89"/>
      <c r="D185" s="90"/>
      <c r="E185" s="139"/>
      <c r="F185" s="140"/>
      <c r="G185" s="93">
        <f t="shared" si="84"/>
        <v>0</v>
      </c>
      <c r="H185" s="94" t="str">
        <f t="shared" si="68"/>
        <v/>
      </c>
      <c r="I185" s="95" t="str">
        <f t="shared" si="85"/>
        <v/>
      </c>
      <c r="J185" s="95" t="str">
        <f t="shared" si="69"/>
        <v/>
      </c>
      <c r="K185" s="95" t="str">
        <f t="shared" si="70"/>
        <v/>
      </c>
      <c r="L185" s="95" t="str">
        <f t="shared" si="71"/>
        <v/>
      </c>
      <c r="M185" s="95" t="str">
        <f t="shared" si="72"/>
        <v/>
      </c>
      <c r="N185" s="95" t="str">
        <f t="shared" si="73"/>
        <v/>
      </c>
      <c r="O185" s="95" t="str">
        <f t="shared" si="74"/>
        <v/>
      </c>
      <c r="P185" s="96" t="str">
        <f t="shared" si="75"/>
        <v/>
      </c>
      <c r="Q185" s="97" t="str">
        <f t="shared" si="76"/>
        <v/>
      </c>
      <c r="R185" s="98" t="str">
        <f t="shared" si="77"/>
        <v/>
      </c>
      <c r="S185" s="98" t="str">
        <f t="shared" si="78"/>
        <v/>
      </c>
      <c r="T185" s="98" t="str">
        <f t="shared" si="79"/>
        <v/>
      </c>
      <c r="U185" s="98" t="str">
        <f t="shared" si="80"/>
        <v/>
      </c>
      <c r="V185" s="98" t="str">
        <f t="shared" si="81"/>
        <v/>
      </c>
      <c r="W185" s="98" t="str">
        <f t="shared" si="82"/>
        <v/>
      </c>
      <c r="X185" s="99" t="str">
        <f t="shared" si="83"/>
        <v/>
      </c>
      <c r="Y185"/>
    </row>
    <row r="186" spans="1:25" ht="21" customHeight="1" x14ac:dyDescent="0.25">
      <c r="A186" s="87">
        <v>102</v>
      </c>
      <c r="B186" s="88"/>
      <c r="C186" s="89"/>
      <c r="D186" s="90"/>
      <c r="E186" s="139"/>
      <c r="F186" s="140"/>
      <c r="G186" s="93">
        <f t="shared" si="84"/>
        <v>0</v>
      </c>
      <c r="H186" s="94" t="str">
        <f t="shared" si="68"/>
        <v/>
      </c>
      <c r="I186" s="95" t="str">
        <f t="shared" si="85"/>
        <v/>
      </c>
      <c r="J186" s="95" t="str">
        <f t="shared" si="69"/>
        <v/>
      </c>
      <c r="K186" s="95" t="str">
        <f t="shared" si="70"/>
        <v/>
      </c>
      <c r="L186" s="95" t="str">
        <f t="shared" si="71"/>
        <v/>
      </c>
      <c r="M186" s="95" t="str">
        <f t="shared" si="72"/>
        <v/>
      </c>
      <c r="N186" s="95" t="str">
        <f t="shared" si="73"/>
        <v/>
      </c>
      <c r="O186" s="95" t="str">
        <f t="shared" si="74"/>
        <v/>
      </c>
      <c r="P186" s="96" t="str">
        <f t="shared" si="75"/>
        <v/>
      </c>
      <c r="Q186" s="97" t="str">
        <f t="shared" si="76"/>
        <v/>
      </c>
      <c r="R186" s="98" t="str">
        <f t="shared" si="77"/>
        <v/>
      </c>
      <c r="S186" s="98" t="str">
        <f t="shared" si="78"/>
        <v/>
      </c>
      <c r="T186" s="98" t="str">
        <f t="shared" si="79"/>
        <v/>
      </c>
      <c r="U186" s="98" t="str">
        <f t="shared" si="80"/>
        <v/>
      </c>
      <c r="V186" s="98" t="str">
        <f t="shared" si="81"/>
        <v/>
      </c>
      <c r="W186" s="98" t="str">
        <f t="shared" si="82"/>
        <v/>
      </c>
      <c r="X186" s="99" t="str">
        <f t="shared" si="83"/>
        <v/>
      </c>
      <c r="Y186"/>
    </row>
    <row r="187" spans="1:25" ht="21" customHeight="1" x14ac:dyDescent="0.25">
      <c r="A187" s="87">
        <v>103</v>
      </c>
      <c r="B187" s="88"/>
      <c r="C187" s="89"/>
      <c r="D187" s="90"/>
      <c r="E187" s="139"/>
      <c r="F187" s="140"/>
      <c r="G187" s="93">
        <f t="shared" si="84"/>
        <v>0</v>
      </c>
      <c r="H187" s="94" t="str">
        <f t="shared" si="68"/>
        <v/>
      </c>
      <c r="I187" s="95" t="str">
        <f t="shared" si="85"/>
        <v/>
      </c>
      <c r="J187" s="95" t="str">
        <f t="shared" si="69"/>
        <v/>
      </c>
      <c r="K187" s="95" t="str">
        <f t="shared" si="70"/>
        <v/>
      </c>
      <c r="L187" s="95" t="str">
        <f t="shared" si="71"/>
        <v/>
      </c>
      <c r="M187" s="95" t="str">
        <f t="shared" si="72"/>
        <v/>
      </c>
      <c r="N187" s="95" t="str">
        <f t="shared" si="73"/>
        <v/>
      </c>
      <c r="O187" s="95" t="str">
        <f t="shared" si="74"/>
        <v/>
      </c>
      <c r="P187" s="96" t="str">
        <f t="shared" si="75"/>
        <v/>
      </c>
      <c r="Q187" s="97" t="str">
        <f t="shared" si="76"/>
        <v/>
      </c>
      <c r="R187" s="98" t="str">
        <f t="shared" si="77"/>
        <v/>
      </c>
      <c r="S187" s="98" t="str">
        <f t="shared" si="78"/>
        <v/>
      </c>
      <c r="T187" s="98" t="str">
        <f t="shared" si="79"/>
        <v/>
      </c>
      <c r="U187" s="98" t="str">
        <f t="shared" si="80"/>
        <v/>
      </c>
      <c r="V187" s="98" t="str">
        <f t="shared" si="81"/>
        <v/>
      </c>
      <c r="W187" s="98" t="str">
        <f t="shared" si="82"/>
        <v/>
      </c>
      <c r="X187" s="99" t="str">
        <f t="shared" si="83"/>
        <v/>
      </c>
      <c r="Y187"/>
    </row>
    <row r="188" spans="1:25" ht="21" customHeight="1" x14ac:dyDescent="0.25">
      <c r="A188" s="87">
        <v>104</v>
      </c>
      <c r="B188" s="88"/>
      <c r="C188" s="89"/>
      <c r="D188" s="90"/>
      <c r="E188" s="139"/>
      <c r="F188" s="140"/>
      <c r="G188" s="93">
        <f t="shared" si="84"/>
        <v>0</v>
      </c>
      <c r="H188" s="94" t="str">
        <f t="shared" si="68"/>
        <v/>
      </c>
      <c r="I188" s="95" t="str">
        <f t="shared" si="85"/>
        <v/>
      </c>
      <c r="J188" s="95" t="str">
        <f t="shared" si="69"/>
        <v/>
      </c>
      <c r="K188" s="95" t="str">
        <f t="shared" si="70"/>
        <v/>
      </c>
      <c r="L188" s="95" t="str">
        <f t="shared" si="71"/>
        <v/>
      </c>
      <c r="M188" s="95" t="str">
        <f t="shared" si="72"/>
        <v/>
      </c>
      <c r="N188" s="95" t="str">
        <f t="shared" si="73"/>
        <v/>
      </c>
      <c r="O188" s="95" t="str">
        <f t="shared" si="74"/>
        <v/>
      </c>
      <c r="P188" s="96" t="str">
        <f t="shared" si="75"/>
        <v/>
      </c>
      <c r="Q188" s="97" t="str">
        <f t="shared" si="76"/>
        <v/>
      </c>
      <c r="R188" s="98" t="str">
        <f t="shared" si="77"/>
        <v/>
      </c>
      <c r="S188" s="98" t="str">
        <f t="shared" si="78"/>
        <v/>
      </c>
      <c r="T188" s="98" t="str">
        <f t="shared" si="79"/>
        <v/>
      </c>
      <c r="U188" s="98" t="str">
        <f t="shared" si="80"/>
        <v/>
      </c>
      <c r="V188" s="98" t="str">
        <f t="shared" si="81"/>
        <v/>
      </c>
      <c r="W188" s="98" t="str">
        <f t="shared" si="82"/>
        <v/>
      </c>
      <c r="X188" s="99" t="str">
        <f t="shared" si="83"/>
        <v/>
      </c>
      <c r="Y188"/>
    </row>
    <row r="189" spans="1:25" ht="21" customHeight="1" x14ac:dyDescent="0.25">
      <c r="A189" s="87">
        <v>105</v>
      </c>
      <c r="B189" s="88"/>
      <c r="C189" s="89"/>
      <c r="D189" s="90"/>
      <c r="E189" s="139"/>
      <c r="F189" s="140"/>
      <c r="G189" s="93">
        <f t="shared" si="84"/>
        <v>0</v>
      </c>
      <c r="H189" s="94" t="str">
        <f t="shared" si="68"/>
        <v/>
      </c>
      <c r="I189" s="95" t="str">
        <f t="shared" si="85"/>
        <v/>
      </c>
      <c r="J189" s="95" t="str">
        <f t="shared" si="69"/>
        <v/>
      </c>
      <c r="K189" s="95" t="str">
        <f t="shared" si="70"/>
        <v/>
      </c>
      <c r="L189" s="95" t="str">
        <f t="shared" ref="L189:L217" si="86">IF(UPPER(D189)="c",F189,"")</f>
        <v/>
      </c>
      <c r="M189" s="95" t="str">
        <f t="shared" si="72"/>
        <v/>
      </c>
      <c r="N189" s="95" t="str">
        <f t="shared" si="73"/>
        <v/>
      </c>
      <c r="O189" s="95" t="str">
        <f t="shared" ref="O189:O217" si="87">IF(UPPER(D189)="pv",F189,"")</f>
        <v/>
      </c>
      <c r="P189" s="96" t="str">
        <f t="shared" ref="P189:P217" si="88">IF(IFERROR(SEARCH("b",D189),FALSE),F189,"")</f>
        <v/>
      </c>
      <c r="Q189" s="97" t="str">
        <f t="shared" si="76"/>
        <v/>
      </c>
      <c r="R189" s="98" t="str">
        <f t="shared" si="77"/>
        <v/>
      </c>
      <c r="S189" s="98" t="str">
        <f t="shared" si="78"/>
        <v/>
      </c>
      <c r="T189" s="98" t="str">
        <f t="shared" si="79"/>
        <v/>
      </c>
      <c r="U189" s="98" t="str">
        <f t="shared" si="80"/>
        <v/>
      </c>
      <c r="V189" s="98" t="str">
        <f t="shared" si="81"/>
        <v/>
      </c>
      <c r="W189" s="98" t="str">
        <f t="shared" si="82"/>
        <v/>
      </c>
      <c r="X189" s="99" t="str">
        <f t="shared" si="83"/>
        <v/>
      </c>
      <c r="Y189"/>
    </row>
    <row r="190" spans="1:25" ht="21" customHeight="1" x14ac:dyDescent="0.25">
      <c r="A190" s="87">
        <v>106</v>
      </c>
      <c r="B190" s="88"/>
      <c r="C190" s="89"/>
      <c r="D190" s="90"/>
      <c r="E190" s="139"/>
      <c r="F190" s="140"/>
      <c r="G190" s="93">
        <f t="shared" si="84"/>
        <v>0</v>
      </c>
      <c r="H190" s="94" t="str">
        <f t="shared" si="68"/>
        <v/>
      </c>
      <c r="I190" s="95" t="str">
        <f t="shared" si="85"/>
        <v/>
      </c>
      <c r="J190" s="95" t="str">
        <f t="shared" si="69"/>
        <v/>
      </c>
      <c r="K190" s="95" t="str">
        <f t="shared" si="70"/>
        <v/>
      </c>
      <c r="L190" s="95" t="str">
        <f t="shared" si="86"/>
        <v/>
      </c>
      <c r="M190" s="95" t="str">
        <f t="shared" si="72"/>
        <v/>
      </c>
      <c r="N190" s="95" t="str">
        <f t="shared" si="73"/>
        <v/>
      </c>
      <c r="O190" s="95" t="str">
        <f t="shared" si="87"/>
        <v/>
      </c>
      <c r="P190" s="96" t="str">
        <f t="shared" si="88"/>
        <v/>
      </c>
      <c r="Q190" s="97" t="str">
        <f t="shared" si="76"/>
        <v/>
      </c>
      <c r="R190" s="98" t="str">
        <f t="shared" si="77"/>
        <v/>
      </c>
      <c r="S190" s="98" t="str">
        <f t="shared" si="78"/>
        <v/>
      </c>
      <c r="T190" s="98" t="str">
        <f t="shared" si="79"/>
        <v/>
      </c>
      <c r="U190" s="98" t="str">
        <f t="shared" si="80"/>
        <v/>
      </c>
      <c r="V190" s="98" t="str">
        <f t="shared" si="81"/>
        <v/>
      </c>
      <c r="W190" s="98" t="str">
        <f t="shared" si="82"/>
        <v/>
      </c>
      <c r="X190" s="99" t="str">
        <f t="shared" si="83"/>
        <v/>
      </c>
      <c r="Y190"/>
    </row>
    <row r="191" spans="1:25" ht="21" customHeight="1" x14ac:dyDescent="0.25">
      <c r="A191" s="87">
        <v>107</v>
      </c>
      <c r="B191" s="88"/>
      <c r="C191" s="89"/>
      <c r="D191" s="90"/>
      <c r="E191" s="139"/>
      <c r="F191" s="140"/>
      <c r="G191" s="93">
        <f t="shared" si="84"/>
        <v>0</v>
      </c>
      <c r="H191" s="94" t="str">
        <f t="shared" si="68"/>
        <v/>
      </c>
      <c r="I191" s="95" t="str">
        <f t="shared" si="85"/>
        <v/>
      </c>
      <c r="J191" s="95" t="str">
        <f t="shared" si="69"/>
        <v/>
      </c>
      <c r="K191" s="95" t="str">
        <f t="shared" si="70"/>
        <v/>
      </c>
      <c r="L191" s="95" t="str">
        <f t="shared" si="86"/>
        <v/>
      </c>
      <c r="M191" s="95" t="str">
        <f t="shared" si="72"/>
        <v/>
      </c>
      <c r="N191" s="95" t="str">
        <f t="shared" si="73"/>
        <v/>
      </c>
      <c r="O191" s="95" t="str">
        <f t="shared" si="87"/>
        <v/>
      </c>
      <c r="P191" s="96" t="str">
        <f t="shared" si="88"/>
        <v/>
      </c>
      <c r="Q191" s="97" t="str">
        <f t="shared" si="76"/>
        <v/>
      </c>
      <c r="R191" s="98" t="str">
        <f t="shared" si="77"/>
        <v/>
      </c>
      <c r="S191" s="98" t="str">
        <f t="shared" si="78"/>
        <v/>
      </c>
      <c r="T191" s="98" t="str">
        <f t="shared" si="79"/>
        <v/>
      </c>
      <c r="U191" s="98" t="str">
        <f t="shared" si="80"/>
        <v/>
      </c>
      <c r="V191" s="98" t="str">
        <f t="shared" si="81"/>
        <v/>
      </c>
      <c r="W191" s="98" t="str">
        <f t="shared" si="82"/>
        <v/>
      </c>
      <c r="X191" s="99" t="str">
        <f t="shared" si="83"/>
        <v/>
      </c>
      <c r="Y191"/>
    </row>
    <row r="192" spans="1:25" ht="21" customHeight="1" x14ac:dyDescent="0.25">
      <c r="A192" s="87">
        <v>108</v>
      </c>
      <c r="B192" s="88"/>
      <c r="C192" s="89"/>
      <c r="D192" s="90"/>
      <c r="E192" s="139"/>
      <c r="F192" s="140"/>
      <c r="G192" s="93">
        <f t="shared" si="84"/>
        <v>0</v>
      </c>
      <c r="H192" s="94" t="str">
        <f t="shared" si="68"/>
        <v/>
      </c>
      <c r="I192" s="95" t="str">
        <f t="shared" si="85"/>
        <v/>
      </c>
      <c r="J192" s="95" t="str">
        <f t="shared" si="69"/>
        <v/>
      </c>
      <c r="K192" s="95" t="str">
        <f t="shared" si="70"/>
        <v/>
      </c>
      <c r="L192" s="95" t="str">
        <f t="shared" si="86"/>
        <v/>
      </c>
      <c r="M192" s="95" t="str">
        <f t="shared" si="72"/>
        <v/>
      </c>
      <c r="N192" s="95" t="str">
        <f t="shared" si="73"/>
        <v/>
      </c>
      <c r="O192" s="95" t="str">
        <f t="shared" si="87"/>
        <v/>
      </c>
      <c r="P192" s="96" t="str">
        <f t="shared" si="88"/>
        <v/>
      </c>
      <c r="Q192" s="97" t="str">
        <f t="shared" si="76"/>
        <v/>
      </c>
      <c r="R192" s="98" t="str">
        <f t="shared" si="77"/>
        <v/>
      </c>
      <c r="S192" s="98" t="str">
        <f t="shared" si="78"/>
        <v/>
      </c>
      <c r="T192" s="98" t="str">
        <f t="shared" si="79"/>
        <v/>
      </c>
      <c r="U192" s="98" t="str">
        <f t="shared" si="80"/>
        <v/>
      </c>
      <c r="V192" s="98" t="str">
        <f t="shared" si="81"/>
        <v/>
      </c>
      <c r="W192" s="98" t="str">
        <f t="shared" si="82"/>
        <v/>
      </c>
      <c r="X192" s="99" t="str">
        <f t="shared" si="83"/>
        <v/>
      </c>
      <c r="Y192"/>
    </row>
    <row r="193" spans="1:25" ht="21" customHeight="1" x14ac:dyDescent="0.25">
      <c r="A193" s="87">
        <v>109</v>
      </c>
      <c r="B193" s="88"/>
      <c r="C193" s="89"/>
      <c r="D193" s="90"/>
      <c r="E193" s="139"/>
      <c r="F193" s="140"/>
      <c r="G193" s="93">
        <f t="shared" si="84"/>
        <v>0</v>
      </c>
      <c r="H193" s="94" t="str">
        <f t="shared" si="68"/>
        <v/>
      </c>
      <c r="I193" s="95" t="str">
        <f t="shared" si="85"/>
        <v/>
      </c>
      <c r="J193" s="95" t="str">
        <f t="shared" si="69"/>
        <v/>
      </c>
      <c r="K193" s="95" t="str">
        <f t="shared" si="70"/>
        <v/>
      </c>
      <c r="L193" s="95" t="str">
        <f t="shared" si="86"/>
        <v/>
      </c>
      <c r="M193" s="95" t="str">
        <f t="shared" si="72"/>
        <v/>
      </c>
      <c r="N193" s="95" t="str">
        <f t="shared" si="73"/>
        <v/>
      </c>
      <c r="O193" s="95" t="str">
        <f t="shared" si="87"/>
        <v/>
      </c>
      <c r="P193" s="96" t="str">
        <f t="shared" si="88"/>
        <v/>
      </c>
      <c r="Q193" s="97" t="str">
        <f t="shared" si="76"/>
        <v/>
      </c>
      <c r="R193" s="98" t="str">
        <f t="shared" si="77"/>
        <v/>
      </c>
      <c r="S193" s="98" t="str">
        <f t="shared" si="78"/>
        <v/>
      </c>
      <c r="T193" s="98" t="str">
        <f t="shared" si="79"/>
        <v/>
      </c>
      <c r="U193" s="98" t="str">
        <f t="shared" si="80"/>
        <v/>
      </c>
      <c r="V193" s="98" t="str">
        <f t="shared" si="81"/>
        <v/>
      </c>
      <c r="W193" s="98" t="str">
        <f t="shared" si="82"/>
        <v/>
      </c>
      <c r="X193" s="99" t="str">
        <f t="shared" si="83"/>
        <v/>
      </c>
      <c r="Y193"/>
    </row>
    <row r="194" spans="1:25" ht="21" customHeight="1" x14ac:dyDescent="0.25">
      <c r="A194" s="87">
        <v>110</v>
      </c>
      <c r="B194" s="88"/>
      <c r="C194" s="89"/>
      <c r="D194" s="90"/>
      <c r="E194" s="139"/>
      <c r="F194" s="140"/>
      <c r="G194" s="93">
        <f t="shared" si="84"/>
        <v>0</v>
      </c>
      <c r="H194" s="94" t="str">
        <f t="shared" si="68"/>
        <v/>
      </c>
      <c r="I194" s="95" t="str">
        <f t="shared" si="85"/>
        <v/>
      </c>
      <c r="J194" s="95" t="str">
        <f t="shared" si="69"/>
        <v/>
      </c>
      <c r="K194" s="95" t="str">
        <f t="shared" si="70"/>
        <v/>
      </c>
      <c r="L194" s="95" t="str">
        <f t="shared" si="86"/>
        <v/>
      </c>
      <c r="M194" s="95" t="str">
        <f t="shared" si="72"/>
        <v/>
      </c>
      <c r="N194" s="95" t="str">
        <f t="shared" si="73"/>
        <v/>
      </c>
      <c r="O194" s="95" t="str">
        <f t="shared" si="87"/>
        <v/>
      </c>
      <c r="P194" s="96" t="str">
        <f t="shared" si="88"/>
        <v/>
      </c>
      <c r="Q194" s="97" t="str">
        <f t="shared" si="76"/>
        <v/>
      </c>
      <c r="R194" s="98" t="str">
        <f t="shared" si="77"/>
        <v/>
      </c>
      <c r="S194" s="98" t="str">
        <f t="shared" si="78"/>
        <v/>
      </c>
      <c r="T194" s="98" t="str">
        <f t="shared" si="79"/>
        <v/>
      </c>
      <c r="U194" s="98" t="str">
        <f t="shared" si="80"/>
        <v/>
      </c>
      <c r="V194" s="98" t="str">
        <f t="shared" si="81"/>
        <v/>
      </c>
      <c r="W194" s="98" t="str">
        <f t="shared" si="82"/>
        <v/>
      </c>
      <c r="X194" s="99" t="str">
        <f t="shared" si="83"/>
        <v/>
      </c>
      <c r="Y194"/>
    </row>
    <row r="195" spans="1:25" ht="21" customHeight="1" x14ac:dyDescent="0.25">
      <c r="A195" s="87">
        <v>111</v>
      </c>
      <c r="B195" s="88"/>
      <c r="C195" s="89"/>
      <c r="D195" s="90"/>
      <c r="E195" s="139"/>
      <c r="F195" s="140"/>
      <c r="G195" s="93">
        <f t="shared" si="84"/>
        <v>0</v>
      </c>
      <c r="H195" s="94" t="str">
        <f t="shared" si="68"/>
        <v/>
      </c>
      <c r="I195" s="95" t="str">
        <f t="shared" si="85"/>
        <v/>
      </c>
      <c r="J195" s="95" t="str">
        <f t="shared" si="69"/>
        <v/>
      </c>
      <c r="K195" s="95" t="str">
        <f t="shared" si="70"/>
        <v/>
      </c>
      <c r="L195" s="95" t="str">
        <f t="shared" si="86"/>
        <v/>
      </c>
      <c r="M195" s="95" t="str">
        <f t="shared" si="72"/>
        <v/>
      </c>
      <c r="N195" s="95" t="str">
        <f t="shared" si="73"/>
        <v/>
      </c>
      <c r="O195" s="95" t="str">
        <f t="shared" si="87"/>
        <v/>
      </c>
      <c r="P195" s="96" t="str">
        <f t="shared" si="88"/>
        <v/>
      </c>
      <c r="Q195" s="97" t="str">
        <f t="shared" si="76"/>
        <v/>
      </c>
      <c r="R195" s="98" t="str">
        <f t="shared" si="77"/>
        <v/>
      </c>
      <c r="S195" s="98" t="str">
        <f t="shared" si="78"/>
        <v/>
      </c>
      <c r="T195" s="98" t="str">
        <f t="shared" si="79"/>
        <v/>
      </c>
      <c r="U195" s="98" t="str">
        <f t="shared" si="80"/>
        <v/>
      </c>
      <c r="V195" s="98" t="str">
        <f t="shared" si="81"/>
        <v/>
      </c>
      <c r="W195" s="98" t="str">
        <f t="shared" si="82"/>
        <v/>
      </c>
      <c r="X195" s="99" t="str">
        <f t="shared" si="83"/>
        <v/>
      </c>
      <c r="Y195"/>
    </row>
    <row r="196" spans="1:25" ht="21" customHeight="1" x14ac:dyDescent="0.25">
      <c r="A196" s="87">
        <v>112</v>
      </c>
      <c r="B196" s="88"/>
      <c r="C196" s="89"/>
      <c r="D196" s="90"/>
      <c r="E196" s="139"/>
      <c r="F196" s="140"/>
      <c r="G196" s="93">
        <f t="shared" si="84"/>
        <v>0</v>
      </c>
      <c r="H196" s="94" t="str">
        <f t="shared" si="68"/>
        <v/>
      </c>
      <c r="I196" s="95" t="str">
        <f t="shared" si="85"/>
        <v/>
      </c>
      <c r="J196" s="95" t="str">
        <f t="shared" si="69"/>
        <v/>
      </c>
      <c r="K196" s="95" t="str">
        <f t="shared" si="70"/>
        <v/>
      </c>
      <c r="L196" s="95" t="str">
        <f t="shared" si="86"/>
        <v/>
      </c>
      <c r="M196" s="95" t="str">
        <f t="shared" si="72"/>
        <v/>
      </c>
      <c r="N196" s="95" t="str">
        <f t="shared" si="73"/>
        <v/>
      </c>
      <c r="O196" s="95" t="str">
        <f t="shared" si="87"/>
        <v/>
      </c>
      <c r="P196" s="96" t="str">
        <f t="shared" si="88"/>
        <v/>
      </c>
      <c r="Q196" s="97" t="str">
        <f t="shared" si="76"/>
        <v/>
      </c>
      <c r="R196" s="98" t="str">
        <f t="shared" si="77"/>
        <v/>
      </c>
      <c r="S196" s="98" t="str">
        <f t="shared" si="78"/>
        <v/>
      </c>
      <c r="T196" s="98" t="str">
        <f t="shared" si="79"/>
        <v/>
      </c>
      <c r="U196" s="98" t="str">
        <f t="shared" si="80"/>
        <v/>
      </c>
      <c r="V196" s="98" t="str">
        <f t="shared" si="81"/>
        <v/>
      </c>
      <c r="W196" s="98" t="str">
        <f t="shared" si="82"/>
        <v/>
      </c>
      <c r="X196" s="99" t="str">
        <f t="shared" si="83"/>
        <v/>
      </c>
      <c r="Y196"/>
    </row>
    <row r="197" spans="1:25" ht="21" customHeight="1" x14ac:dyDescent="0.25">
      <c r="A197" s="87">
        <v>113</v>
      </c>
      <c r="B197" s="88"/>
      <c r="C197" s="89"/>
      <c r="D197" s="90"/>
      <c r="E197" s="139"/>
      <c r="F197" s="140"/>
      <c r="G197" s="93">
        <f t="shared" si="84"/>
        <v>0</v>
      </c>
      <c r="H197" s="94" t="str">
        <f t="shared" si="68"/>
        <v/>
      </c>
      <c r="I197" s="95" t="str">
        <f t="shared" si="85"/>
        <v/>
      </c>
      <c r="J197" s="95" t="str">
        <f t="shared" si="69"/>
        <v/>
      </c>
      <c r="K197" s="95" t="str">
        <f t="shared" si="70"/>
        <v/>
      </c>
      <c r="L197" s="95" t="str">
        <f t="shared" si="86"/>
        <v/>
      </c>
      <c r="M197" s="95" t="str">
        <f t="shared" si="72"/>
        <v/>
      </c>
      <c r="N197" s="95" t="str">
        <f t="shared" si="73"/>
        <v/>
      </c>
      <c r="O197" s="95" t="str">
        <f t="shared" si="87"/>
        <v/>
      </c>
      <c r="P197" s="96" t="str">
        <f t="shared" si="88"/>
        <v/>
      </c>
      <c r="Q197" s="97" t="str">
        <f t="shared" si="76"/>
        <v/>
      </c>
      <c r="R197" s="98" t="str">
        <f t="shared" si="77"/>
        <v/>
      </c>
      <c r="S197" s="98" t="str">
        <f t="shared" si="78"/>
        <v/>
      </c>
      <c r="T197" s="98" t="str">
        <f t="shared" si="79"/>
        <v/>
      </c>
      <c r="U197" s="98" t="str">
        <f t="shared" si="80"/>
        <v/>
      </c>
      <c r="V197" s="98" t="str">
        <f t="shared" si="81"/>
        <v/>
      </c>
      <c r="W197" s="98" t="str">
        <f t="shared" si="82"/>
        <v/>
      </c>
      <c r="X197" s="99" t="str">
        <f t="shared" si="83"/>
        <v/>
      </c>
      <c r="Y197"/>
    </row>
    <row r="198" spans="1:25" ht="21" customHeight="1" x14ac:dyDescent="0.25">
      <c r="A198" s="87">
        <v>114</v>
      </c>
      <c r="B198" s="88"/>
      <c r="C198" s="89"/>
      <c r="D198" s="90"/>
      <c r="E198" s="139"/>
      <c r="F198" s="140"/>
      <c r="G198" s="93">
        <f t="shared" si="84"/>
        <v>0</v>
      </c>
      <c r="H198" s="94" t="str">
        <f t="shared" si="68"/>
        <v/>
      </c>
      <c r="I198" s="95" t="str">
        <f t="shared" si="85"/>
        <v/>
      </c>
      <c r="J198" s="95" t="str">
        <f t="shared" si="69"/>
        <v/>
      </c>
      <c r="K198" s="95" t="str">
        <f t="shared" si="70"/>
        <v/>
      </c>
      <c r="L198" s="95" t="str">
        <f t="shared" si="86"/>
        <v/>
      </c>
      <c r="M198" s="95" t="str">
        <f t="shared" si="72"/>
        <v/>
      </c>
      <c r="N198" s="95" t="str">
        <f t="shared" si="73"/>
        <v/>
      </c>
      <c r="O198" s="95" t="str">
        <f t="shared" si="87"/>
        <v/>
      </c>
      <c r="P198" s="96" t="str">
        <f t="shared" si="88"/>
        <v/>
      </c>
      <c r="Q198" s="97" t="str">
        <f t="shared" si="76"/>
        <v/>
      </c>
      <c r="R198" s="98" t="str">
        <f t="shared" si="77"/>
        <v/>
      </c>
      <c r="S198" s="98" t="str">
        <f t="shared" si="78"/>
        <v/>
      </c>
      <c r="T198" s="98" t="str">
        <f t="shared" si="79"/>
        <v/>
      </c>
      <c r="U198" s="98" t="str">
        <f t="shared" si="80"/>
        <v/>
      </c>
      <c r="V198" s="98" t="str">
        <f t="shared" si="81"/>
        <v/>
      </c>
      <c r="W198" s="98" t="str">
        <f t="shared" si="82"/>
        <v/>
      </c>
      <c r="X198" s="99" t="str">
        <f t="shared" si="83"/>
        <v/>
      </c>
      <c r="Y198"/>
    </row>
    <row r="199" spans="1:25" ht="21" customHeight="1" x14ac:dyDescent="0.25">
      <c r="A199" s="87">
        <v>115</v>
      </c>
      <c r="B199" s="88"/>
      <c r="C199" s="89"/>
      <c r="D199" s="90"/>
      <c r="E199" s="139"/>
      <c r="F199" s="140"/>
      <c r="G199" s="93">
        <f t="shared" si="84"/>
        <v>0</v>
      </c>
      <c r="H199" s="94" t="str">
        <f t="shared" si="68"/>
        <v/>
      </c>
      <c r="I199" s="95" t="str">
        <f t="shared" si="85"/>
        <v/>
      </c>
      <c r="J199" s="95" t="str">
        <f t="shared" si="69"/>
        <v/>
      </c>
      <c r="K199" s="95" t="str">
        <f t="shared" si="70"/>
        <v/>
      </c>
      <c r="L199" s="95" t="str">
        <f t="shared" si="86"/>
        <v/>
      </c>
      <c r="M199" s="95" t="str">
        <f t="shared" si="72"/>
        <v/>
      </c>
      <c r="N199" s="95" t="str">
        <f t="shared" si="73"/>
        <v/>
      </c>
      <c r="O199" s="95" t="str">
        <f t="shared" si="87"/>
        <v/>
      </c>
      <c r="P199" s="96" t="str">
        <f t="shared" si="88"/>
        <v/>
      </c>
      <c r="Q199" s="97" t="str">
        <f t="shared" si="76"/>
        <v/>
      </c>
      <c r="R199" s="98" t="str">
        <f t="shared" si="77"/>
        <v/>
      </c>
      <c r="S199" s="98" t="str">
        <f t="shared" si="78"/>
        <v/>
      </c>
      <c r="T199" s="98" t="str">
        <f t="shared" si="79"/>
        <v/>
      </c>
      <c r="U199" s="98" t="str">
        <f t="shared" si="80"/>
        <v/>
      </c>
      <c r="V199" s="98" t="str">
        <f t="shared" si="81"/>
        <v/>
      </c>
      <c r="W199" s="98" t="str">
        <f t="shared" si="82"/>
        <v/>
      </c>
      <c r="X199" s="99" t="str">
        <f t="shared" si="83"/>
        <v/>
      </c>
      <c r="Y199"/>
    </row>
    <row r="200" spans="1:25" ht="21" customHeight="1" x14ac:dyDescent="0.25">
      <c r="A200" s="87">
        <v>116</v>
      </c>
      <c r="B200" s="88"/>
      <c r="C200" s="89"/>
      <c r="D200" s="90"/>
      <c r="E200" s="139"/>
      <c r="F200" s="140"/>
      <c r="G200" s="93">
        <f t="shared" si="84"/>
        <v>0</v>
      </c>
      <c r="H200" s="94" t="str">
        <f t="shared" si="68"/>
        <v/>
      </c>
      <c r="I200" s="95" t="str">
        <f t="shared" si="85"/>
        <v/>
      </c>
      <c r="J200" s="95" t="str">
        <f t="shared" si="69"/>
        <v/>
      </c>
      <c r="K200" s="95" t="str">
        <f t="shared" si="70"/>
        <v/>
      </c>
      <c r="L200" s="95" t="str">
        <f t="shared" si="86"/>
        <v/>
      </c>
      <c r="M200" s="95" t="str">
        <f t="shared" si="72"/>
        <v/>
      </c>
      <c r="N200" s="95" t="str">
        <f t="shared" si="73"/>
        <v/>
      </c>
      <c r="O200" s="95" t="str">
        <f t="shared" si="87"/>
        <v/>
      </c>
      <c r="P200" s="96" t="str">
        <f t="shared" si="88"/>
        <v/>
      </c>
      <c r="Q200" s="97" t="str">
        <f t="shared" si="76"/>
        <v/>
      </c>
      <c r="R200" s="98" t="str">
        <f t="shared" si="77"/>
        <v/>
      </c>
      <c r="S200" s="98" t="str">
        <f t="shared" si="78"/>
        <v/>
      </c>
      <c r="T200" s="98" t="str">
        <f t="shared" si="79"/>
        <v/>
      </c>
      <c r="U200" s="98" t="str">
        <f t="shared" si="80"/>
        <v/>
      </c>
      <c r="V200" s="98" t="str">
        <f t="shared" si="81"/>
        <v/>
      </c>
      <c r="W200" s="98" t="str">
        <f t="shared" si="82"/>
        <v/>
      </c>
      <c r="X200" s="99" t="str">
        <f t="shared" si="83"/>
        <v/>
      </c>
      <c r="Y200"/>
    </row>
    <row r="201" spans="1:25" ht="21" customHeight="1" x14ac:dyDescent="0.25">
      <c r="A201" s="87">
        <v>117</v>
      </c>
      <c r="B201" s="88"/>
      <c r="C201" s="89"/>
      <c r="D201" s="90"/>
      <c r="E201" s="139"/>
      <c r="F201" s="140"/>
      <c r="G201" s="93">
        <f t="shared" si="84"/>
        <v>0</v>
      </c>
      <c r="H201" s="94" t="str">
        <f t="shared" si="68"/>
        <v/>
      </c>
      <c r="I201" s="95" t="str">
        <f t="shared" si="85"/>
        <v/>
      </c>
      <c r="J201" s="95" t="str">
        <f t="shared" si="69"/>
        <v/>
      </c>
      <c r="K201" s="95" t="str">
        <f t="shared" si="70"/>
        <v/>
      </c>
      <c r="L201" s="95" t="str">
        <f t="shared" si="86"/>
        <v/>
      </c>
      <c r="M201" s="95" t="str">
        <f t="shared" si="72"/>
        <v/>
      </c>
      <c r="N201" s="95" t="str">
        <f t="shared" si="73"/>
        <v/>
      </c>
      <c r="O201" s="95" t="str">
        <f t="shared" si="87"/>
        <v/>
      </c>
      <c r="P201" s="96" t="str">
        <f t="shared" si="88"/>
        <v/>
      </c>
      <c r="Q201" s="97" t="str">
        <f t="shared" si="76"/>
        <v/>
      </c>
      <c r="R201" s="98" t="str">
        <f t="shared" si="77"/>
        <v/>
      </c>
      <c r="S201" s="98" t="str">
        <f t="shared" si="78"/>
        <v/>
      </c>
      <c r="T201" s="98" t="str">
        <f t="shared" si="79"/>
        <v/>
      </c>
      <c r="U201" s="98" t="str">
        <f t="shared" si="80"/>
        <v/>
      </c>
      <c r="V201" s="98" t="str">
        <f t="shared" si="81"/>
        <v/>
      </c>
      <c r="W201" s="98" t="str">
        <f t="shared" si="82"/>
        <v/>
      </c>
      <c r="X201" s="99" t="str">
        <f t="shared" si="83"/>
        <v/>
      </c>
      <c r="Y201"/>
    </row>
    <row r="202" spans="1:25" ht="21" customHeight="1" x14ac:dyDescent="0.25">
      <c r="A202" s="87">
        <v>118</v>
      </c>
      <c r="B202" s="88"/>
      <c r="C202" s="89"/>
      <c r="D202" s="90"/>
      <c r="E202" s="139"/>
      <c r="F202" s="140"/>
      <c r="G202" s="93">
        <f t="shared" si="84"/>
        <v>0</v>
      </c>
      <c r="H202" s="94" t="str">
        <f t="shared" si="68"/>
        <v/>
      </c>
      <c r="I202" s="95" t="str">
        <f t="shared" si="85"/>
        <v/>
      </c>
      <c r="J202" s="95" t="str">
        <f t="shared" si="69"/>
        <v/>
      </c>
      <c r="K202" s="95" t="str">
        <f t="shared" si="70"/>
        <v/>
      </c>
      <c r="L202" s="95" t="str">
        <f t="shared" si="86"/>
        <v/>
      </c>
      <c r="M202" s="95" t="str">
        <f t="shared" si="72"/>
        <v/>
      </c>
      <c r="N202" s="95" t="str">
        <f t="shared" si="73"/>
        <v/>
      </c>
      <c r="O202" s="95" t="str">
        <f t="shared" si="87"/>
        <v/>
      </c>
      <c r="P202" s="96" t="str">
        <f t="shared" si="88"/>
        <v/>
      </c>
      <c r="Q202" s="97" t="str">
        <f t="shared" si="76"/>
        <v/>
      </c>
      <c r="R202" s="98" t="str">
        <f t="shared" si="77"/>
        <v/>
      </c>
      <c r="S202" s="98" t="str">
        <f t="shared" si="78"/>
        <v/>
      </c>
      <c r="T202" s="98" t="str">
        <f t="shared" si="79"/>
        <v/>
      </c>
      <c r="U202" s="98" t="str">
        <f t="shared" si="80"/>
        <v/>
      </c>
      <c r="V202" s="98" t="str">
        <f t="shared" si="81"/>
        <v/>
      </c>
      <c r="W202" s="98" t="str">
        <f t="shared" si="82"/>
        <v/>
      </c>
      <c r="X202" s="99" t="str">
        <f t="shared" si="83"/>
        <v/>
      </c>
      <c r="Y202"/>
    </row>
    <row r="203" spans="1:25" ht="21" customHeight="1" x14ac:dyDescent="0.25">
      <c r="A203" s="87">
        <v>119</v>
      </c>
      <c r="B203" s="88"/>
      <c r="C203" s="89"/>
      <c r="D203" s="90"/>
      <c r="E203" s="139"/>
      <c r="F203" s="140"/>
      <c r="G203" s="93">
        <f t="shared" si="84"/>
        <v>0</v>
      </c>
      <c r="H203" s="94" t="str">
        <f t="shared" si="68"/>
        <v/>
      </c>
      <c r="I203" s="95" t="str">
        <f t="shared" si="85"/>
        <v/>
      </c>
      <c r="J203" s="95" t="str">
        <f t="shared" si="69"/>
        <v/>
      </c>
      <c r="K203" s="95" t="str">
        <f t="shared" si="70"/>
        <v/>
      </c>
      <c r="L203" s="95" t="str">
        <f t="shared" si="86"/>
        <v/>
      </c>
      <c r="M203" s="95" t="str">
        <f t="shared" si="72"/>
        <v/>
      </c>
      <c r="N203" s="95" t="str">
        <f t="shared" si="73"/>
        <v/>
      </c>
      <c r="O203" s="95" t="str">
        <f t="shared" si="87"/>
        <v/>
      </c>
      <c r="P203" s="96" t="str">
        <f t="shared" si="88"/>
        <v/>
      </c>
      <c r="Q203" s="97" t="str">
        <f t="shared" si="76"/>
        <v/>
      </c>
      <c r="R203" s="98" t="str">
        <f t="shared" si="77"/>
        <v/>
      </c>
      <c r="S203" s="98" t="str">
        <f t="shared" si="78"/>
        <v/>
      </c>
      <c r="T203" s="98" t="str">
        <f t="shared" si="79"/>
        <v/>
      </c>
      <c r="U203" s="98" t="str">
        <f t="shared" si="80"/>
        <v/>
      </c>
      <c r="V203" s="98" t="str">
        <f t="shared" si="81"/>
        <v/>
      </c>
      <c r="W203" s="98" t="str">
        <f t="shared" si="82"/>
        <v/>
      </c>
      <c r="X203" s="99" t="str">
        <f t="shared" si="83"/>
        <v/>
      </c>
      <c r="Y203"/>
    </row>
    <row r="204" spans="1:25" ht="21" customHeight="1" x14ac:dyDescent="0.25">
      <c r="A204" s="87">
        <v>120</v>
      </c>
      <c r="B204" s="88"/>
      <c r="C204" s="89"/>
      <c r="D204" s="90"/>
      <c r="E204" s="139"/>
      <c r="F204" s="140"/>
      <c r="G204" s="93">
        <f t="shared" si="84"/>
        <v>0</v>
      </c>
      <c r="H204" s="94" t="str">
        <f t="shared" si="68"/>
        <v/>
      </c>
      <c r="I204" s="95" t="str">
        <f t="shared" si="85"/>
        <v/>
      </c>
      <c r="J204" s="95" t="str">
        <f t="shared" si="69"/>
        <v/>
      </c>
      <c r="K204" s="95" t="str">
        <f t="shared" si="70"/>
        <v/>
      </c>
      <c r="L204" s="95" t="str">
        <f t="shared" si="86"/>
        <v/>
      </c>
      <c r="M204" s="95" t="str">
        <f t="shared" si="72"/>
        <v/>
      </c>
      <c r="N204" s="95" t="str">
        <f t="shared" si="73"/>
        <v/>
      </c>
      <c r="O204" s="95" t="str">
        <f t="shared" si="87"/>
        <v/>
      </c>
      <c r="P204" s="96" t="str">
        <f t="shared" si="88"/>
        <v/>
      </c>
      <c r="Q204" s="97" t="str">
        <f t="shared" si="76"/>
        <v/>
      </c>
      <c r="R204" s="98" t="str">
        <f t="shared" si="77"/>
        <v/>
      </c>
      <c r="S204" s="98" t="str">
        <f t="shared" si="78"/>
        <v/>
      </c>
      <c r="T204" s="98" t="str">
        <f t="shared" si="79"/>
        <v/>
      </c>
      <c r="U204" s="98" t="str">
        <f t="shared" si="80"/>
        <v/>
      </c>
      <c r="V204" s="98" t="str">
        <f t="shared" si="81"/>
        <v/>
      </c>
      <c r="W204" s="98" t="str">
        <f t="shared" si="82"/>
        <v/>
      </c>
      <c r="X204" s="99" t="str">
        <f t="shared" si="83"/>
        <v/>
      </c>
      <c r="Y204"/>
    </row>
    <row r="205" spans="1:25" ht="21" customHeight="1" x14ac:dyDescent="0.25">
      <c r="A205" s="87">
        <v>121</v>
      </c>
      <c r="B205" s="88"/>
      <c r="C205" s="89"/>
      <c r="D205" s="90"/>
      <c r="E205" s="139"/>
      <c r="F205" s="140"/>
      <c r="G205" s="93">
        <f t="shared" si="84"/>
        <v>0</v>
      </c>
      <c r="H205" s="94" t="str">
        <f t="shared" si="68"/>
        <v/>
      </c>
      <c r="I205" s="95" t="str">
        <f t="shared" si="85"/>
        <v/>
      </c>
      <c r="J205" s="95" t="str">
        <f t="shared" si="69"/>
        <v/>
      </c>
      <c r="K205" s="95" t="str">
        <f t="shared" si="70"/>
        <v/>
      </c>
      <c r="L205" s="95" t="str">
        <f t="shared" si="86"/>
        <v/>
      </c>
      <c r="M205" s="95" t="str">
        <f t="shared" si="72"/>
        <v/>
      </c>
      <c r="N205" s="95" t="str">
        <f t="shared" si="73"/>
        <v/>
      </c>
      <c r="O205" s="95" t="str">
        <f t="shared" si="87"/>
        <v/>
      </c>
      <c r="P205" s="96" t="str">
        <f t="shared" si="88"/>
        <v/>
      </c>
      <c r="Q205" s="97" t="str">
        <f t="shared" si="76"/>
        <v/>
      </c>
      <c r="R205" s="98" t="str">
        <f t="shared" si="77"/>
        <v/>
      </c>
      <c r="S205" s="98" t="str">
        <f t="shared" si="78"/>
        <v/>
      </c>
      <c r="T205" s="98" t="str">
        <f t="shared" si="79"/>
        <v/>
      </c>
      <c r="U205" s="98" t="str">
        <f t="shared" si="80"/>
        <v/>
      </c>
      <c r="V205" s="98" t="str">
        <f t="shared" si="81"/>
        <v/>
      </c>
      <c r="W205" s="98" t="str">
        <f t="shared" si="82"/>
        <v/>
      </c>
      <c r="X205" s="99" t="str">
        <f t="shared" si="83"/>
        <v/>
      </c>
      <c r="Y205"/>
    </row>
    <row r="206" spans="1:25" ht="21" customHeight="1" x14ac:dyDescent="0.25">
      <c r="A206" s="87">
        <v>122</v>
      </c>
      <c r="B206" s="88"/>
      <c r="C206" s="89"/>
      <c r="D206" s="90"/>
      <c r="E206" s="139"/>
      <c r="F206" s="140"/>
      <c r="G206" s="93">
        <f t="shared" si="84"/>
        <v>0</v>
      </c>
      <c r="H206" s="94" t="str">
        <f t="shared" si="68"/>
        <v/>
      </c>
      <c r="I206" s="95" t="str">
        <f t="shared" si="85"/>
        <v/>
      </c>
      <c r="J206" s="95" t="str">
        <f t="shared" si="69"/>
        <v/>
      </c>
      <c r="K206" s="95" t="str">
        <f t="shared" si="70"/>
        <v/>
      </c>
      <c r="L206" s="95" t="str">
        <f t="shared" si="86"/>
        <v/>
      </c>
      <c r="M206" s="95" t="str">
        <f t="shared" si="72"/>
        <v/>
      </c>
      <c r="N206" s="95" t="str">
        <f t="shared" si="73"/>
        <v/>
      </c>
      <c r="O206" s="95" t="str">
        <f t="shared" si="87"/>
        <v/>
      </c>
      <c r="P206" s="96" t="str">
        <f t="shared" si="88"/>
        <v/>
      </c>
      <c r="Q206" s="97" t="str">
        <f t="shared" si="76"/>
        <v/>
      </c>
      <c r="R206" s="98" t="str">
        <f t="shared" si="77"/>
        <v/>
      </c>
      <c r="S206" s="98" t="str">
        <f t="shared" si="78"/>
        <v/>
      </c>
      <c r="T206" s="98" t="str">
        <f t="shared" si="79"/>
        <v/>
      </c>
      <c r="U206" s="98" t="str">
        <f t="shared" si="80"/>
        <v/>
      </c>
      <c r="V206" s="98" t="str">
        <f t="shared" si="81"/>
        <v/>
      </c>
      <c r="W206" s="98" t="str">
        <f t="shared" si="82"/>
        <v/>
      </c>
      <c r="X206" s="99" t="str">
        <f t="shared" si="83"/>
        <v/>
      </c>
      <c r="Y206"/>
    </row>
    <row r="207" spans="1:25" ht="21" customHeight="1" x14ac:dyDescent="0.25">
      <c r="A207" s="87">
        <v>123</v>
      </c>
      <c r="B207" s="88"/>
      <c r="C207" s="89"/>
      <c r="D207" s="90"/>
      <c r="E207" s="139"/>
      <c r="F207" s="140"/>
      <c r="G207" s="93">
        <f t="shared" si="84"/>
        <v>0</v>
      </c>
      <c r="H207" s="94" t="str">
        <f t="shared" si="68"/>
        <v/>
      </c>
      <c r="I207" s="95" t="str">
        <f t="shared" si="85"/>
        <v/>
      </c>
      <c r="J207" s="95" t="str">
        <f t="shared" si="69"/>
        <v/>
      </c>
      <c r="K207" s="95" t="str">
        <f t="shared" si="70"/>
        <v/>
      </c>
      <c r="L207" s="95" t="str">
        <f t="shared" si="86"/>
        <v/>
      </c>
      <c r="M207" s="95" t="str">
        <f t="shared" si="72"/>
        <v/>
      </c>
      <c r="N207" s="95" t="str">
        <f t="shared" si="73"/>
        <v/>
      </c>
      <c r="O207" s="95" t="str">
        <f t="shared" si="87"/>
        <v/>
      </c>
      <c r="P207" s="96" t="str">
        <f t="shared" si="88"/>
        <v/>
      </c>
      <c r="Q207" s="97" t="str">
        <f t="shared" si="76"/>
        <v/>
      </c>
      <c r="R207" s="98" t="str">
        <f t="shared" si="77"/>
        <v/>
      </c>
      <c r="S207" s="98" t="str">
        <f t="shared" si="78"/>
        <v/>
      </c>
      <c r="T207" s="98" t="str">
        <f t="shared" si="79"/>
        <v/>
      </c>
      <c r="U207" s="98" t="str">
        <f t="shared" si="80"/>
        <v/>
      </c>
      <c r="V207" s="98" t="str">
        <f t="shared" si="81"/>
        <v/>
      </c>
      <c r="W207" s="98" t="str">
        <f t="shared" si="82"/>
        <v/>
      </c>
      <c r="X207" s="99" t="str">
        <f t="shared" si="83"/>
        <v/>
      </c>
      <c r="Y207"/>
    </row>
    <row r="208" spans="1:25" ht="21" customHeight="1" x14ac:dyDescent="0.25">
      <c r="A208" s="87">
        <v>124</v>
      </c>
      <c r="B208" s="88"/>
      <c r="C208" s="89"/>
      <c r="D208" s="90"/>
      <c r="E208" s="139"/>
      <c r="F208" s="140"/>
      <c r="G208" s="93">
        <f t="shared" si="84"/>
        <v>0</v>
      </c>
      <c r="H208" s="94" t="str">
        <f t="shared" si="68"/>
        <v/>
      </c>
      <c r="I208" s="95" t="str">
        <f t="shared" si="85"/>
        <v/>
      </c>
      <c r="J208" s="95" t="str">
        <f t="shared" si="69"/>
        <v/>
      </c>
      <c r="K208" s="95" t="str">
        <f t="shared" si="70"/>
        <v/>
      </c>
      <c r="L208" s="95" t="str">
        <f t="shared" si="86"/>
        <v/>
      </c>
      <c r="M208" s="95" t="str">
        <f t="shared" si="72"/>
        <v/>
      </c>
      <c r="N208" s="95" t="str">
        <f t="shared" si="73"/>
        <v/>
      </c>
      <c r="O208" s="95" t="str">
        <f t="shared" si="87"/>
        <v/>
      </c>
      <c r="P208" s="96" t="str">
        <f t="shared" si="88"/>
        <v/>
      </c>
      <c r="Q208" s="97" t="str">
        <f t="shared" si="76"/>
        <v/>
      </c>
      <c r="R208" s="98" t="str">
        <f t="shared" si="77"/>
        <v/>
      </c>
      <c r="S208" s="98" t="str">
        <f t="shared" si="78"/>
        <v/>
      </c>
      <c r="T208" s="98" t="str">
        <f t="shared" si="79"/>
        <v/>
      </c>
      <c r="U208" s="98" t="str">
        <f t="shared" si="80"/>
        <v/>
      </c>
      <c r="V208" s="98" t="str">
        <f t="shared" si="81"/>
        <v/>
      </c>
      <c r="W208" s="98" t="str">
        <f t="shared" si="82"/>
        <v/>
      </c>
      <c r="X208" s="99" t="str">
        <f t="shared" si="83"/>
        <v/>
      </c>
      <c r="Y208"/>
    </row>
    <row r="209" spans="1:25" ht="21" customHeight="1" x14ac:dyDescent="0.25">
      <c r="A209" s="87">
        <v>125</v>
      </c>
      <c r="B209" s="88"/>
      <c r="C209" s="89"/>
      <c r="D209" s="90"/>
      <c r="E209" s="139"/>
      <c r="F209" s="140"/>
      <c r="G209" s="93">
        <f t="shared" si="84"/>
        <v>0</v>
      </c>
      <c r="H209" s="94" t="str">
        <f t="shared" si="68"/>
        <v/>
      </c>
      <c r="I209" s="95" t="str">
        <f t="shared" si="85"/>
        <v/>
      </c>
      <c r="J209" s="95" t="str">
        <f t="shared" si="69"/>
        <v/>
      </c>
      <c r="K209" s="95" t="str">
        <f t="shared" si="70"/>
        <v/>
      </c>
      <c r="L209" s="95" t="str">
        <f t="shared" si="86"/>
        <v/>
      </c>
      <c r="M209" s="95" t="str">
        <f t="shared" si="72"/>
        <v/>
      </c>
      <c r="N209" s="95" t="str">
        <f t="shared" si="73"/>
        <v/>
      </c>
      <c r="O209" s="95" t="str">
        <f t="shared" si="87"/>
        <v/>
      </c>
      <c r="P209" s="96" t="str">
        <f t="shared" si="88"/>
        <v/>
      </c>
      <c r="Q209" s="97" t="str">
        <f t="shared" si="76"/>
        <v/>
      </c>
      <c r="R209" s="98" t="str">
        <f t="shared" si="77"/>
        <v/>
      </c>
      <c r="S209" s="98" t="str">
        <f t="shared" si="78"/>
        <v/>
      </c>
      <c r="T209" s="98" t="str">
        <f t="shared" si="79"/>
        <v/>
      </c>
      <c r="U209" s="98" t="str">
        <f t="shared" si="80"/>
        <v/>
      </c>
      <c r="V209" s="98" t="str">
        <f t="shared" si="81"/>
        <v/>
      </c>
      <c r="W209" s="98" t="str">
        <f t="shared" si="82"/>
        <v/>
      </c>
      <c r="X209" s="99" t="str">
        <f t="shared" si="83"/>
        <v/>
      </c>
      <c r="Y209"/>
    </row>
    <row r="210" spans="1:25" ht="21" customHeight="1" x14ac:dyDescent="0.25">
      <c r="A210" s="87">
        <v>126</v>
      </c>
      <c r="B210" s="88"/>
      <c r="C210" s="89"/>
      <c r="D210" s="90"/>
      <c r="E210" s="139"/>
      <c r="F210" s="140"/>
      <c r="G210" s="93">
        <f t="shared" si="84"/>
        <v>0</v>
      </c>
      <c r="H210" s="94" t="str">
        <f t="shared" si="68"/>
        <v/>
      </c>
      <c r="I210" s="95" t="str">
        <f t="shared" si="85"/>
        <v/>
      </c>
      <c r="J210" s="95" t="str">
        <f t="shared" si="69"/>
        <v/>
      </c>
      <c r="K210" s="95" t="str">
        <f t="shared" si="70"/>
        <v/>
      </c>
      <c r="L210" s="95" t="str">
        <f t="shared" si="86"/>
        <v/>
      </c>
      <c r="M210" s="95" t="str">
        <f t="shared" si="72"/>
        <v/>
      </c>
      <c r="N210" s="95" t="str">
        <f t="shared" si="73"/>
        <v/>
      </c>
      <c r="O210" s="95" t="str">
        <f t="shared" si="87"/>
        <v/>
      </c>
      <c r="P210" s="96" t="str">
        <f t="shared" si="88"/>
        <v/>
      </c>
      <c r="Q210" s="97" t="str">
        <f t="shared" si="76"/>
        <v/>
      </c>
      <c r="R210" s="98" t="str">
        <f t="shared" si="77"/>
        <v/>
      </c>
      <c r="S210" s="98" t="str">
        <f t="shared" si="78"/>
        <v/>
      </c>
      <c r="T210" s="98" t="str">
        <f t="shared" si="79"/>
        <v/>
      </c>
      <c r="U210" s="98" t="str">
        <f t="shared" si="80"/>
        <v/>
      </c>
      <c r="V210" s="98" t="str">
        <f t="shared" si="81"/>
        <v/>
      </c>
      <c r="W210" s="98" t="str">
        <f t="shared" si="82"/>
        <v/>
      </c>
      <c r="X210" s="99" t="str">
        <f t="shared" si="83"/>
        <v/>
      </c>
      <c r="Y210"/>
    </row>
    <row r="211" spans="1:25" ht="21" customHeight="1" x14ac:dyDescent="0.25">
      <c r="A211" s="87">
        <v>127</v>
      </c>
      <c r="B211" s="88"/>
      <c r="C211" s="89"/>
      <c r="D211" s="90"/>
      <c r="E211" s="139"/>
      <c r="F211" s="140"/>
      <c r="G211" s="93">
        <f t="shared" si="84"/>
        <v>0</v>
      </c>
      <c r="H211" s="94" t="str">
        <f t="shared" si="68"/>
        <v/>
      </c>
      <c r="I211" s="95" t="str">
        <f t="shared" si="85"/>
        <v/>
      </c>
      <c r="J211" s="95" t="str">
        <f t="shared" si="69"/>
        <v/>
      </c>
      <c r="K211" s="95" t="str">
        <f t="shared" si="70"/>
        <v/>
      </c>
      <c r="L211" s="95" t="str">
        <f t="shared" si="86"/>
        <v/>
      </c>
      <c r="M211" s="95" t="str">
        <f t="shared" si="72"/>
        <v/>
      </c>
      <c r="N211" s="95" t="str">
        <f t="shared" si="73"/>
        <v/>
      </c>
      <c r="O211" s="95" t="str">
        <f t="shared" si="87"/>
        <v/>
      </c>
      <c r="P211" s="96" t="str">
        <f t="shared" si="88"/>
        <v/>
      </c>
      <c r="Q211" s="97" t="str">
        <f t="shared" si="76"/>
        <v/>
      </c>
      <c r="R211" s="98" t="str">
        <f t="shared" si="77"/>
        <v/>
      </c>
      <c r="S211" s="98" t="str">
        <f t="shared" si="78"/>
        <v/>
      </c>
      <c r="T211" s="98" t="str">
        <f t="shared" si="79"/>
        <v/>
      </c>
      <c r="U211" s="98" t="str">
        <f t="shared" si="80"/>
        <v/>
      </c>
      <c r="V211" s="98" t="str">
        <f t="shared" si="81"/>
        <v/>
      </c>
      <c r="W211" s="98" t="str">
        <f t="shared" si="82"/>
        <v/>
      </c>
      <c r="X211" s="99" t="str">
        <f t="shared" si="83"/>
        <v/>
      </c>
      <c r="Y211"/>
    </row>
    <row r="212" spans="1:25" ht="21" customHeight="1" x14ac:dyDescent="0.25">
      <c r="A212" s="87">
        <v>128</v>
      </c>
      <c r="B212" s="88"/>
      <c r="C212" s="89"/>
      <c r="D212" s="90"/>
      <c r="E212" s="139"/>
      <c r="F212" s="140"/>
      <c r="G212" s="93">
        <f t="shared" si="84"/>
        <v>0</v>
      </c>
      <c r="H212" s="94" t="str">
        <f t="shared" si="68"/>
        <v/>
      </c>
      <c r="I212" s="95" t="str">
        <f t="shared" si="85"/>
        <v/>
      </c>
      <c r="J212" s="95" t="str">
        <f t="shared" si="69"/>
        <v/>
      </c>
      <c r="K212" s="95" t="str">
        <f t="shared" si="70"/>
        <v/>
      </c>
      <c r="L212" s="95" t="str">
        <f t="shared" si="86"/>
        <v/>
      </c>
      <c r="M212" s="95" t="str">
        <f t="shared" si="72"/>
        <v/>
      </c>
      <c r="N212" s="95" t="str">
        <f t="shared" si="73"/>
        <v/>
      </c>
      <c r="O212" s="95" t="str">
        <f t="shared" si="87"/>
        <v/>
      </c>
      <c r="P212" s="96" t="str">
        <f t="shared" si="88"/>
        <v/>
      </c>
      <c r="Q212" s="97" t="str">
        <f t="shared" si="76"/>
        <v/>
      </c>
      <c r="R212" s="98" t="str">
        <f t="shared" si="77"/>
        <v/>
      </c>
      <c r="S212" s="98" t="str">
        <f t="shared" si="78"/>
        <v/>
      </c>
      <c r="T212" s="98" t="str">
        <f t="shared" si="79"/>
        <v/>
      </c>
      <c r="U212" s="98" t="str">
        <f t="shared" si="80"/>
        <v/>
      </c>
      <c r="V212" s="98" t="str">
        <f t="shared" si="81"/>
        <v/>
      </c>
      <c r="W212" s="98" t="str">
        <f t="shared" si="82"/>
        <v/>
      </c>
      <c r="X212" s="99" t="str">
        <f t="shared" si="83"/>
        <v/>
      </c>
      <c r="Y212"/>
    </row>
    <row r="213" spans="1:25" ht="21" customHeight="1" x14ac:dyDescent="0.25">
      <c r="A213" s="87">
        <v>129</v>
      </c>
      <c r="B213" s="88"/>
      <c r="C213" s="89"/>
      <c r="D213" s="90"/>
      <c r="E213" s="139"/>
      <c r="F213" s="140"/>
      <c r="G213" s="93">
        <f t="shared" si="84"/>
        <v>0</v>
      </c>
      <c r="H213" s="94" t="str">
        <f t="shared" si="68"/>
        <v/>
      </c>
      <c r="I213" s="95" t="str">
        <f t="shared" si="85"/>
        <v/>
      </c>
      <c r="J213" s="95" t="str">
        <f t="shared" si="69"/>
        <v/>
      </c>
      <c r="K213" s="95" t="str">
        <f t="shared" si="70"/>
        <v/>
      </c>
      <c r="L213" s="95" t="str">
        <f t="shared" si="86"/>
        <v/>
      </c>
      <c r="M213" s="95" t="str">
        <f t="shared" si="72"/>
        <v/>
      </c>
      <c r="N213" s="95" t="str">
        <f t="shared" si="73"/>
        <v/>
      </c>
      <c r="O213" s="95" t="str">
        <f t="shared" si="87"/>
        <v/>
      </c>
      <c r="P213" s="96" t="str">
        <f t="shared" si="88"/>
        <v/>
      </c>
      <c r="Q213" s="97" t="str">
        <f t="shared" si="76"/>
        <v/>
      </c>
      <c r="R213" s="98" t="str">
        <f t="shared" si="77"/>
        <v/>
      </c>
      <c r="S213" s="98" t="str">
        <f t="shared" si="78"/>
        <v/>
      </c>
      <c r="T213" s="98" t="str">
        <f t="shared" si="79"/>
        <v/>
      </c>
      <c r="U213" s="98" t="str">
        <f t="shared" si="80"/>
        <v/>
      </c>
      <c r="V213" s="98" t="str">
        <f t="shared" si="81"/>
        <v/>
      </c>
      <c r="W213" s="98" t="str">
        <f t="shared" si="82"/>
        <v/>
      </c>
      <c r="X213" s="99" t="str">
        <f t="shared" si="83"/>
        <v/>
      </c>
      <c r="Y213"/>
    </row>
    <row r="214" spans="1:25" ht="21" customHeight="1" x14ac:dyDescent="0.25">
      <c r="A214" s="87">
        <v>130</v>
      </c>
      <c r="B214" s="88"/>
      <c r="C214" s="89"/>
      <c r="D214" s="90"/>
      <c r="E214" s="139"/>
      <c r="F214" s="140"/>
      <c r="G214" s="93">
        <f t="shared" si="84"/>
        <v>0</v>
      </c>
      <c r="H214" s="94" t="str">
        <f t="shared" si="68"/>
        <v/>
      </c>
      <c r="I214" s="95" t="str">
        <f t="shared" si="85"/>
        <v/>
      </c>
      <c r="J214" s="95" t="str">
        <f t="shared" si="69"/>
        <v/>
      </c>
      <c r="K214" s="95" t="str">
        <f t="shared" si="70"/>
        <v/>
      </c>
      <c r="L214" s="95" t="str">
        <f t="shared" si="86"/>
        <v/>
      </c>
      <c r="M214" s="95" t="str">
        <f t="shared" si="72"/>
        <v/>
      </c>
      <c r="N214" s="95" t="str">
        <f t="shared" si="73"/>
        <v/>
      </c>
      <c r="O214" s="95" t="str">
        <f t="shared" si="87"/>
        <v/>
      </c>
      <c r="P214" s="96" t="str">
        <f t="shared" si="88"/>
        <v/>
      </c>
      <c r="Q214" s="97" t="str">
        <f t="shared" si="76"/>
        <v/>
      </c>
      <c r="R214" s="98" t="str">
        <f t="shared" si="77"/>
        <v/>
      </c>
      <c r="S214" s="98" t="str">
        <f t="shared" si="78"/>
        <v/>
      </c>
      <c r="T214" s="98" t="str">
        <f t="shared" si="79"/>
        <v/>
      </c>
      <c r="U214" s="98" t="str">
        <f t="shared" si="80"/>
        <v/>
      </c>
      <c r="V214" s="98" t="str">
        <f t="shared" si="81"/>
        <v/>
      </c>
      <c r="W214" s="98" t="str">
        <f t="shared" si="82"/>
        <v/>
      </c>
      <c r="X214" s="99" t="str">
        <f t="shared" si="83"/>
        <v/>
      </c>
      <c r="Y214"/>
    </row>
    <row r="215" spans="1:25" ht="21" customHeight="1" x14ac:dyDescent="0.25">
      <c r="A215" s="87">
        <v>131</v>
      </c>
      <c r="B215" s="88"/>
      <c r="C215" s="89"/>
      <c r="D215" s="90"/>
      <c r="E215" s="139"/>
      <c r="F215" s="140"/>
      <c r="G215" s="93">
        <f t="shared" si="84"/>
        <v>0</v>
      </c>
      <c r="H215" s="94" t="str">
        <f t="shared" si="68"/>
        <v/>
      </c>
      <c r="I215" s="95" t="str">
        <f t="shared" si="85"/>
        <v/>
      </c>
      <c r="J215" s="95" t="str">
        <f t="shared" si="69"/>
        <v/>
      </c>
      <c r="K215" s="95" t="str">
        <f t="shared" si="70"/>
        <v/>
      </c>
      <c r="L215" s="95" t="str">
        <f t="shared" si="86"/>
        <v/>
      </c>
      <c r="M215" s="95" t="str">
        <f t="shared" si="72"/>
        <v/>
      </c>
      <c r="N215" s="95" t="str">
        <f t="shared" si="73"/>
        <v/>
      </c>
      <c r="O215" s="95" t="str">
        <f t="shared" si="87"/>
        <v/>
      </c>
      <c r="P215" s="96" t="str">
        <f t="shared" si="88"/>
        <v/>
      </c>
      <c r="Q215" s="97" t="str">
        <f t="shared" si="76"/>
        <v/>
      </c>
      <c r="R215" s="98" t="str">
        <f t="shared" si="77"/>
        <v/>
      </c>
      <c r="S215" s="98" t="str">
        <f t="shared" si="78"/>
        <v/>
      </c>
      <c r="T215" s="98" t="str">
        <f t="shared" si="79"/>
        <v/>
      </c>
      <c r="U215" s="98" t="str">
        <f t="shared" si="80"/>
        <v/>
      </c>
      <c r="V215" s="98" t="str">
        <f t="shared" si="81"/>
        <v/>
      </c>
      <c r="W215" s="98" t="str">
        <f t="shared" si="82"/>
        <v/>
      </c>
      <c r="X215" s="99" t="str">
        <f t="shared" si="83"/>
        <v/>
      </c>
      <c r="Y215"/>
    </row>
    <row r="216" spans="1:25" ht="21" customHeight="1" x14ac:dyDescent="0.25">
      <c r="A216" s="87">
        <v>132</v>
      </c>
      <c r="B216" s="88"/>
      <c r="C216" s="89"/>
      <c r="D216" s="90"/>
      <c r="E216" s="139"/>
      <c r="F216" s="140"/>
      <c r="G216" s="93">
        <f t="shared" si="84"/>
        <v>0</v>
      </c>
      <c r="H216" s="94" t="str">
        <f t="shared" si="68"/>
        <v/>
      </c>
      <c r="I216" s="95" t="str">
        <f t="shared" si="85"/>
        <v/>
      </c>
      <c r="J216" s="95" t="str">
        <f t="shared" si="69"/>
        <v/>
      </c>
      <c r="K216" s="95" t="str">
        <f t="shared" si="70"/>
        <v/>
      </c>
      <c r="L216" s="95" t="str">
        <f t="shared" si="86"/>
        <v/>
      </c>
      <c r="M216" s="95" t="str">
        <f t="shared" si="72"/>
        <v/>
      </c>
      <c r="N216" s="95" t="str">
        <f t="shared" si="73"/>
        <v/>
      </c>
      <c r="O216" s="95" t="str">
        <f t="shared" si="87"/>
        <v/>
      </c>
      <c r="P216" s="96" t="str">
        <f t="shared" si="88"/>
        <v/>
      </c>
      <c r="Q216" s="97" t="str">
        <f t="shared" si="76"/>
        <v/>
      </c>
      <c r="R216" s="98" t="str">
        <f t="shared" si="77"/>
        <v/>
      </c>
      <c r="S216" s="98" t="str">
        <f t="shared" si="78"/>
        <v/>
      </c>
      <c r="T216" s="98" t="str">
        <f t="shared" si="79"/>
        <v/>
      </c>
      <c r="U216" s="98" t="str">
        <f t="shared" si="80"/>
        <v/>
      </c>
      <c r="V216" s="98" t="str">
        <f t="shared" si="81"/>
        <v/>
      </c>
      <c r="W216" s="98" t="str">
        <f t="shared" si="82"/>
        <v/>
      </c>
      <c r="X216" s="99" t="str">
        <f t="shared" si="83"/>
        <v/>
      </c>
      <c r="Y216"/>
    </row>
    <row r="217" spans="1:25" ht="21" customHeight="1" x14ac:dyDescent="0.25">
      <c r="A217" s="87">
        <v>133</v>
      </c>
      <c r="B217" s="88"/>
      <c r="C217" s="89"/>
      <c r="D217" s="90"/>
      <c r="E217" s="139"/>
      <c r="F217" s="140"/>
      <c r="G217" s="93">
        <f t="shared" si="84"/>
        <v>0</v>
      </c>
      <c r="H217" s="214" t="str">
        <f t="shared" si="68"/>
        <v/>
      </c>
      <c r="I217" s="215" t="str">
        <f t="shared" si="85"/>
        <v/>
      </c>
      <c r="J217" s="215" t="str">
        <f t="shared" si="69"/>
        <v/>
      </c>
      <c r="K217" s="215" t="str">
        <f t="shared" si="70"/>
        <v/>
      </c>
      <c r="L217" s="215" t="str">
        <f t="shared" si="86"/>
        <v/>
      </c>
      <c r="M217" s="215" t="str">
        <f t="shared" si="72"/>
        <v/>
      </c>
      <c r="N217" s="215" t="str">
        <f t="shared" si="73"/>
        <v/>
      </c>
      <c r="O217" s="215" t="str">
        <f t="shared" si="87"/>
        <v/>
      </c>
      <c r="P217" s="216" t="str">
        <f t="shared" si="88"/>
        <v/>
      </c>
      <c r="Q217" s="217" t="str">
        <f t="shared" si="76"/>
        <v/>
      </c>
      <c r="R217" s="218" t="str">
        <f t="shared" si="77"/>
        <v/>
      </c>
      <c r="S217" s="218" t="str">
        <f t="shared" si="78"/>
        <v/>
      </c>
      <c r="T217" s="218" t="str">
        <f t="shared" si="79"/>
        <v/>
      </c>
      <c r="U217" s="218" t="str">
        <f t="shared" si="80"/>
        <v/>
      </c>
      <c r="V217" s="218" t="str">
        <f t="shared" si="81"/>
        <v/>
      </c>
      <c r="W217" s="218" t="str">
        <f t="shared" si="82"/>
        <v/>
      </c>
      <c r="X217" s="219" t="str">
        <f t="shared" si="83"/>
        <v/>
      </c>
      <c r="Y217"/>
    </row>
    <row r="218" spans="1:25" ht="21" customHeight="1" thickBot="1" x14ac:dyDescent="0.3">
      <c r="A218" s="100"/>
      <c r="B218" s="101"/>
      <c r="C218" s="102" t="s">
        <v>8</v>
      </c>
      <c r="D218" s="103"/>
      <c r="E218" s="133">
        <f>SUM(E169:E217)</f>
        <v>0</v>
      </c>
      <c r="F218" s="134">
        <f>SUM(F169:F217)</f>
        <v>0</v>
      </c>
      <c r="G218" s="213">
        <f>G217</f>
        <v>0</v>
      </c>
      <c r="H218" s="108">
        <f t="shared" ref="H218:X218" si="89">SUM(H169:H217,H113:H162,H59:H107,H4:H52)</f>
        <v>0</v>
      </c>
      <c r="I218" s="108">
        <f t="shared" si="89"/>
        <v>0</v>
      </c>
      <c r="J218" s="108">
        <f t="shared" si="89"/>
        <v>0</v>
      </c>
      <c r="K218" s="108">
        <f t="shared" si="89"/>
        <v>0</v>
      </c>
      <c r="L218" s="108">
        <f t="shared" si="89"/>
        <v>0</v>
      </c>
      <c r="M218" s="108">
        <f t="shared" si="89"/>
        <v>0</v>
      </c>
      <c r="N218" s="108">
        <f t="shared" si="89"/>
        <v>0</v>
      </c>
      <c r="O218" s="108">
        <f t="shared" si="89"/>
        <v>0</v>
      </c>
      <c r="P218" s="108">
        <f t="shared" si="89"/>
        <v>0</v>
      </c>
      <c r="Q218" s="108">
        <f t="shared" si="89"/>
        <v>0</v>
      </c>
      <c r="R218" s="108">
        <f t="shared" si="89"/>
        <v>0</v>
      </c>
      <c r="S218" s="108">
        <f t="shared" si="89"/>
        <v>0</v>
      </c>
      <c r="T218" s="108">
        <f t="shared" si="89"/>
        <v>0</v>
      </c>
      <c r="U218" s="108">
        <f t="shared" si="89"/>
        <v>0</v>
      </c>
      <c r="V218" s="108">
        <f t="shared" si="89"/>
        <v>0</v>
      </c>
      <c r="W218" s="108">
        <f t="shared" si="89"/>
        <v>0</v>
      </c>
      <c r="X218" s="108">
        <f t="shared" si="89"/>
        <v>0</v>
      </c>
      <c r="Y218"/>
    </row>
    <row r="219" spans="1:25" ht="21" customHeight="1" x14ac:dyDescent="0.25">
      <c r="A219" s="110"/>
      <c r="B219" s="111"/>
      <c r="C219" s="110"/>
      <c r="D219" s="112"/>
      <c r="E219" s="123"/>
      <c r="F219" s="124" t="s">
        <v>15</v>
      </c>
      <c r="G219" s="123">
        <f>E218-F218</f>
        <v>0</v>
      </c>
      <c r="H219" s="125"/>
      <c r="I219" s="125"/>
      <c r="J219" s="125"/>
      <c r="K219" s="125"/>
      <c r="L219" s="125"/>
      <c r="M219" s="125"/>
      <c r="N219" s="125"/>
      <c r="O219" s="125"/>
      <c r="P219" s="125"/>
      <c r="Q219" s="125"/>
      <c r="R219" s="125"/>
      <c r="S219" s="125"/>
      <c r="T219" s="125"/>
      <c r="U219" s="125"/>
      <c r="V219" s="125"/>
      <c r="W219" s="125"/>
      <c r="X219" s="125"/>
      <c r="Y219"/>
    </row>
    <row r="220" spans="1:25" ht="21" customHeight="1" x14ac:dyDescent="0.25">
      <c r="A220" s="289" t="s">
        <v>9</v>
      </c>
      <c r="B220" s="289"/>
      <c r="C220" s="289"/>
      <c r="D220" s="117"/>
      <c r="E220" s="290" t="s">
        <v>39</v>
      </c>
      <c r="F220" s="290"/>
      <c r="G220" s="118"/>
      <c r="H220" s="119"/>
      <c r="I220" s="119"/>
      <c r="J220" s="119"/>
      <c r="K220" s="119"/>
      <c r="L220" s="119"/>
      <c r="M220" s="119"/>
      <c r="N220" s="119"/>
      <c r="O220" s="119"/>
      <c r="P220" s="119"/>
      <c r="Q220" s="119"/>
      <c r="R220" s="119"/>
      <c r="S220" s="119"/>
      <c r="T220" s="119"/>
      <c r="U220" s="119"/>
      <c r="V220" s="119"/>
      <c r="W220" s="119"/>
      <c r="X220" s="119"/>
      <c r="Y220"/>
    </row>
  </sheetData>
  <sheetProtection password="EEA1" sheet="1" objects="1" scenarios="1" formatCells="0"/>
  <protectedRanges>
    <protectedRange sqref="C2 E2 R1:S1 E55 E110 E165 A4:F52 A60:F107 E220 A115:F162 A170:F217" name="Oblast1"/>
  </protectedRanges>
  <mergeCells count="24">
    <mergeCell ref="A220:C220"/>
    <mergeCell ref="E220:F220"/>
    <mergeCell ref="H167:P167"/>
    <mergeCell ref="Q167:X167"/>
    <mergeCell ref="A1:G1"/>
    <mergeCell ref="H1:V1"/>
    <mergeCell ref="A55:C55"/>
    <mergeCell ref="E55:F55"/>
    <mergeCell ref="A2:B2"/>
    <mergeCell ref="E2:G2"/>
    <mergeCell ref="Q2:X2"/>
    <mergeCell ref="H2:P2"/>
    <mergeCell ref="E110:F110"/>
    <mergeCell ref="A165:C165"/>
    <mergeCell ref="E165:F165"/>
    <mergeCell ref="A110:C110"/>
    <mergeCell ref="W56:X56"/>
    <mergeCell ref="W111:X111"/>
    <mergeCell ref="W166:X166"/>
    <mergeCell ref="W1:X1"/>
    <mergeCell ref="H57:P57"/>
    <mergeCell ref="Q57:X57"/>
    <mergeCell ref="H112:P112"/>
    <mergeCell ref="Q112:X112"/>
  </mergeCells>
  <phoneticPr fontId="0" type="noConversion"/>
  <dataValidations count="1">
    <dataValidation type="list" allowBlank="1" showErrorMessage="1" errorTitle="Chybička se vludila" error="Takový kód neexistuje._x000a_Překlep?" sqref="D59 D114 D169">
      <formula1>$A$2:$A$31</formula1>
    </dataValidation>
  </dataValidations>
  <printOptions horizontalCentered="1"/>
  <pageMargins left="0.11811023622047245" right="0.11811023622047245" top="0.11811023622047245" bottom="0.11811023622047245" header="0" footer="0"/>
  <pageSetup paperSize="9" scale="49" fitToHeight="6" orientation="landscape" r:id="rId1"/>
  <headerFooter alignWithMargins="0"/>
  <ignoredErrors>
    <ignoredError sqref="G53" formula="1"/>
  </ignoredErrors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Chybička se vloudila" error="Špatně zadaný kód/překlep?">
          <x14:formula1>
            <xm:f>' vysvětlivky P a V + kódů'!$A$3:$A$24</xm:f>
          </x14:formula1>
          <xm:sqref>D115:D162</xm:sqref>
        </x14:dataValidation>
        <x14:dataValidation type="list" allowBlank="1" showInputMessage="1" showErrorMessage="1" errorTitle="Chybička se vloudila" error="Špatně zadaný kód/překlep?">
          <x14:formula1>
            <xm:f>' vysvětlivky P a V + kódů'!$A$3:$A$24</xm:f>
          </x14:formula1>
          <xm:sqref>D4:D52</xm:sqref>
        </x14:dataValidation>
        <x14:dataValidation type="list" allowBlank="1" showInputMessage="1" showErrorMessage="1" errorTitle="Chybička se vloudila" error="Špatně zadaný kód/překlep?">
          <x14:formula1>
            <xm:f>' vysvětlivky P a V + kódů'!$A$3:$A$24</xm:f>
          </x14:formula1>
          <xm:sqref>D60:D107</xm:sqref>
        </x14:dataValidation>
        <x14:dataValidation type="list" allowBlank="1" showInputMessage="1" showErrorMessage="1" errorTitle="Chybička se vloudila" error="Špatně zadaný kód/překlep?">
          <x14:formula1>
            <xm:f>' vysvětlivky P a V + kódů'!$A$3:$A$24</xm:f>
          </x14:formula1>
          <xm:sqref>D170:D217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2</vt:i4>
      </vt:variant>
    </vt:vector>
  </HeadingPairs>
  <TitlesOfParts>
    <vt:vector size="6" baseType="lpstr">
      <vt:lpstr>Návod</vt:lpstr>
      <vt:lpstr> vysvětlivky P a V + kódů</vt:lpstr>
      <vt:lpstr>PK-hlavička</vt:lpstr>
      <vt:lpstr>pokladní kniha</vt:lpstr>
      <vt:lpstr>'PK-hlavička'!Oblast_tisku</vt:lpstr>
      <vt:lpstr>'pokladní kniha'!Oblast_tisku</vt:lpstr>
    </vt:vector>
  </TitlesOfParts>
  <Company>Biskupství ostravsko-opavské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Středisko pro mládež</dc:creator>
  <cp:lastModifiedBy>Tesařová Jitka</cp:lastModifiedBy>
  <cp:lastPrinted>2019-05-24T06:16:16Z</cp:lastPrinted>
  <dcterms:created xsi:type="dcterms:W3CDTF">2002-09-21T08:07:23Z</dcterms:created>
  <dcterms:modified xsi:type="dcterms:W3CDTF">2019-05-29T07:52:11Z</dcterms:modified>
</cp:coreProperties>
</file>